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1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csun\Documents\Current Projects\2025 ASC Reno\"/>
    </mc:Choice>
  </mc:AlternateContent>
  <xr:revisionPtr revIDLastSave="0" documentId="13_ncr:1_{54CE5CCC-E844-4CF4-95C5-BD22EE62CA57}" xr6:coauthVersionLast="47" xr6:coauthVersionMax="47" xr10:uidLastSave="{00000000-0000-0000-0000-000000000000}"/>
  <bookViews>
    <workbookView xWindow="28680" yWindow="-120" windowWidth="29040" windowHeight="15720" tabRatio="903" firstSheet="6" activeTab="6" xr2:uid="{00000000-000D-0000-FFFF-FFFF00000000}"/>
  </bookViews>
  <sheets>
    <sheet name="COVER PAGE INFORMATION" sheetId="2" r:id="rId1"/>
    <sheet name="ESTIMATE SUMMARY" sheetId="10" r:id="rId2"/>
    <sheet name="01 SITEWORK" sheetId="17" r:id="rId3"/>
    <sheet name="02 BASEMENT STABILIZATION" sheetId="18" r:id="rId4"/>
    <sheet name="03 STRUCTURE" sheetId="4" r:id="rId5"/>
    <sheet name="04 FINISHES &amp; MEPF" sheetId="19" r:id="rId6"/>
    <sheet name="05 GENERAL EXPENSES" sheetId="11" r:id="rId7"/>
    <sheet name="06 CONTRACTOR'S CONTINGENCY" sheetId="12" r:id="rId8"/>
    <sheet name="07 CONTRACTOR'S FEE" sheetId="13" r:id="rId9"/>
    <sheet name="08 GENERAL EXPENSES UNIT COST" sheetId="20" r:id="rId10"/>
  </sheets>
  <externalReferences>
    <externalReference r:id="rId11"/>
    <externalReference r:id="rId12"/>
    <externalReference r:id="rId13"/>
    <externalReference r:id="rId14"/>
    <externalReference r:id="rId15"/>
  </externalReferences>
  <definedNames>
    <definedName name="AB" localSheetId="1">[1]STR02!$F$196</definedName>
    <definedName name="AB">'[2]Quantity Codes'!$M$85</definedName>
    <definedName name="AB0.75">'[2]Quantity Codes'!$M$113</definedName>
    <definedName name="AB1.0">'[2]Quantity Codes'!$M$114</definedName>
    <definedName name="AB1.25">'[2]Quantity Codes'!$M$115</definedName>
    <definedName name="AB1.75">'[2]Quantity Codes'!$M$117</definedName>
    <definedName name="AC">[1]STR02!$F$4</definedName>
    <definedName name="AGGBA">'[3]Quantity Codes'!$M$38</definedName>
    <definedName name="BGDUR">'[3]Quantity Codes'!$M$15</definedName>
    <definedName name="BGFOOT">'[3]Quantity Codes'!$M$25</definedName>
    <definedName name="BGGBA">'[3]Quantity Codes'!$M$27</definedName>
    <definedName name="BGH">'[3]Quantity Codes'!$M$18</definedName>
    <definedName name="BldArea" localSheetId="1">[1]Projdata!$K$18</definedName>
    <definedName name="BldArea">[3]Projdata!$K$18</definedName>
    <definedName name="BPMT">'[3]Quantity Codes'!$M$24</definedName>
    <definedName name="BRM">'[2]Quantity Codes'!$M$60</definedName>
    <definedName name="BUSH">'[2]Quantity Codes'!$M$62</definedName>
    <definedName name="BV">[1]Summary!$S$133</definedName>
    <definedName name="CAULK">'[2]Quantity Codes'!$M$76</definedName>
    <definedName name="cc">'[1]03RTL'!$F$4</definedName>
    <definedName name="CHIP">'[2]Quantity Codes'!$M$61</definedName>
    <definedName name="CPF">'[2]Quantity Codes'!$M$58</definedName>
    <definedName name="CUREW">'[2]Quantity Codes'!$M$64</definedName>
    <definedName name="DAMP">'[2]Quantity Codes'!$M$82</definedName>
    <definedName name="DUR">'[3]Quantity Codes'!$M$17</definedName>
    <definedName name="ELEV">'[3]Quantity Codes'!$M$31</definedName>
    <definedName name="ENV">'[3]Quantity Codes'!$M$20</definedName>
    <definedName name="EqpS1" localSheetId="1">[1]Equip!$I$10</definedName>
    <definedName name="EqpS1">[3]Equip!$I$10</definedName>
    <definedName name="EqpS2" localSheetId="1">[1]Equip!$I$11</definedName>
    <definedName name="EqpS2">[3]Equip!$I$11</definedName>
    <definedName name="EqpS3" localSheetId="1">[1]Equip!$I$12</definedName>
    <definedName name="EqpS3">[3]Equip!$I$12</definedName>
    <definedName name="EqpS4" localSheetId="1">[1]Equip!$I$13</definedName>
    <definedName name="EqpS4">[3]Equip!$I$13</definedName>
    <definedName name="EqpS5" localSheetId="1">[1]Equip!$I$14</definedName>
    <definedName name="EqpS5">[3]Equip!$I$14</definedName>
    <definedName name="EstPath1" localSheetId="1">[4]EstimateLinking!$B$2</definedName>
    <definedName name="EstPath1">[5]EstimateLinking!$B$2</definedName>
    <definedName name="EstPath2" localSheetId="1">[4]EstimateLinking!$B$3</definedName>
    <definedName name="EstPath2">[5]EstimateLinking!$B$3</definedName>
    <definedName name="EstPath3" localSheetId="1">[4]EstimateLinking!$B$4</definedName>
    <definedName name="EstPath3">[5]EstimateLinking!$B$4</definedName>
    <definedName name="EstPath4" localSheetId="1">[4]EstimateLinking!$B$5</definedName>
    <definedName name="EstPath4">[5]EstimateLinking!$B$5</definedName>
    <definedName name="EstPath5" localSheetId="1">[4]EstimateLinking!$B$6</definedName>
    <definedName name="EstPath5">[5]EstimateLinking!$B$6</definedName>
    <definedName name="EXPJT">'[2]Quantity Codes'!$M$75</definedName>
    <definedName name="FCJOINT">'[2]Quantity Codes'!$M$36</definedName>
    <definedName name="FEE">[1]Summary!$BK$163</definedName>
    <definedName name="FGB">'[2]Quantity Codes'!$M$23</definedName>
    <definedName name="FGRADE">'[2]Quantity Codes'!$M$93</definedName>
    <definedName name="FMFDN">'[2]Quantity Codes'!$M$20</definedName>
    <definedName name="FSFDN">'[2]Quantity Codes'!$M$21</definedName>
    <definedName name="FSOG">'[2]Quantity Codes'!$M$17</definedName>
    <definedName name="FWALL">'[2]Quantity Codes'!$M$25</definedName>
    <definedName name="GBA">'[3]Quantity Codes'!$M$39</definedName>
    <definedName name="GRTNS">'[2]Quantity Codes'!$M$73</definedName>
    <definedName name="INST2">'[2]Quantity Codes'!$M$80</definedName>
    <definedName name="L21TSA">'[3]Quantity Codes'!$M$133</definedName>
    <definedName name="L2325TSA">'[3]Quantity Codes'!$M$145</definedName>
    <definedName name="L27TSA">'[3]Quantity Codes'!$M$157</definedName>
    <definedName name="L2943TSA">'[3]Quantity Codes'!$M$169</definedName>
    <definedName name="LGRD">'[3]Quantity Codes'!$M$36</definedName>
    <definedName name="LPOD">'[3]Quantity Codes'!$M$37</definedName>
    <definedName name="PGB">'[2]Quantity Codes'!$M$44</definedName>
    <definedName name="PMFDN">'[2]Quantity Codes'!$M$42</definedName>
    <definedName name="POLY">'[2]Quantity Codes'!$M$78</definedName>
    <definedName name="_xlnm.Print_Area" localSheetId="2">'01 SITEWORK'!$A$1:$G$47</definedName>
    <definedName name="_xlnm.Print_Area" localSheetId="3">'02 BASEMENT STABILIZATION'!$A$1:$G$33</definedName>
    <definedName name="_xlnm.Print_Area" localSheetId="9">'08 GENERAL EXPENSES UNIT COST'!$A$1:$E$89</definedName>
    <definedName name="_xlnm.Print_Area" localSheetId="1">'ESTIMATE SUMMARY'!$A$1:$F$31</definedName>
    <definedName name="PSFDN">'[2]Quantity Codes'!$M$41</definedName>
    <definedName name="PSOG">'[2]Quantity Codes'!$M$39</definedName>
    <definedName name="PSTALL">'[3]Quantity Codes'!$M$12</definedName>
    <definedName name="PWALL">'[2]Quantity Codes'!$M$46</definedName>
    <definedName name="REBARH">'[2]Quantity Codes'!$M$109</definedName>
    <definedName name="SAWCUT">'[2]Quantity Codes'!$M$68</definedName>
    <definedName name="SCREED">'[2]Quantity Codes'!$M$67</definedName>
    <definedName name="SETDWL">'[2]Quantity Codes'!$M$69</definedName>
    <definedName name="SUITE">'[3]Quantity Codes'!$M$14</definedName>
    <definedName name="SumTotBid" localSheetId="1">[1]Summary!$BK$165</definedName>
    <definedName name="SumTotBid">[3]Summary!$BK$142</definedName>
    <definedName name="TotalCost" localSheetId="1">[1]Summary!$BK$164</definedName>
    <definedName name="TotalCost">[3]Summary!$BK$139</definedName>
    <definedName name="VOIDF">'[2]Quantity Codes'!$M$77</definedName>
    <definedName name="WATERS">'[2]Quantity Codes'!$M$81</definedName>
  </definedNames>
  <calcPr calcId="191028" iterate="1" calcCompleted="0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6" i="19" l="1"/>
  <c r="F71" i="19"/>
  <c r="F112" i="11"/>
  <c r="F77" i="19"/>
  <c r="F75" i="19"/>
  <c r="F72" i="19"/>
  <c r="F70" i="19"/>
  <c r="F98" i="19"/>
  <c r="F97" i="19"/>
  <c r="F96" i="19"/>
  <c r="F95" i="19"/>
  <c r="F94" i="19"/>
  <c r="F93" i="19"/>
  <c r="F115" i="19"/>
  <c r="F114" i="19"/>
  <c r="F113" i="19"/>
  <c r="F112" i="19"/>
  <c r="F83" i="19"/>
  <c r="F82" i="19"/>
  <c r="F81" i="19"/>
  <c r="F80" i="19"/>
  <c r="F105" i="19"/>
  <c r="F104" i="19"/>
  <c r="F103" i="19"/>
  <c r="F102" i="19"/>
  <c r="F89" i="19"/>
  <c r="F88" i="19"/>
  <c r="F62" i="19"/>
  <c r="F61" i="19"/>
  <c r="F59" i="19"/>
  <c r="F58" i="19"/>
  <c r="F57" i="19"/>
  <c r="F56" i="19"/>
  <c r="F55" i="19"/>
  <c r="F63" i="19"/>
  <c r="F60" i="19"/>
  <c r="F54" i="19"/>
  <c r="F51" i="19"/>
  <c r="F50" i="19"/>
  <c r="F48" i="19"/>
  <c r="F47" i="19"/>
  <c r="F46" i="19"/>
  <c r="F45" i="19"/>
  <c r="F44" i="19"/>
  <c r="F43" i="19"/>
  <c r="F42" i="19"/>
  <c r="F41" i="19"/>
  <c r="F72" i="4"/>
  <c r="F38" i="19"/>
  <c r="F37" i="19"/>
  <c r="F36" i="19"/>
  <c r="F35" i="19"/>
  <c r="F34" i="19"/>
  <c r="F33" i="19"/>
  <c r="F32" i="19"/>
  <c r="F22" i="19"/>
  <c r="F17" i="19"/>
  <c r="F16" i="19"/>
  <c r="F15" i="19"/>
  <c r="F14" i="19"/>
  <c r="F13" i="19"/>
  <c r="F12" i="19"/>
  <c r="F11" i="19"/>
  <c r="F7" i="19"/>
  <c r="F5" i="18"/>
  <c r="F92" i="11"/>
  <c r="F109" i="11"/>
  <c r="F125" i="11"/>
  <c r="F124" i="11"/>
  <c r="F123" i="11"/>
  <c r="F122" i="11"/>
  <c r="F114" i="11"/>
  <c r="F115" i="11"/>
  <c r="F119" i="11"/>
  <c r="F118" i="11"/>
  <c r="F117" i="11"/>
  <c r="F116" i="11"/>
  <c r="F128" i="11"/>
  <c r="F127" i="11"/>
  <c r="F126" i="11"/>
  <c r="F120" i="11"/>
  <c r="F80" i="11"/>
  <c r="F79" i="11"/>
  <c r="F78" i="11"/>
  <c r="F77" i="11"/>
  <c r="F76" i="11"/>
  <c r="F75" i="11"/>
  <c r="F74" i="11"/>
  <c r="F73" i="11"/>
  <c r="F72" i="11"/>
  <c r="F71" i="11"/>
  <c r="F70" i="11"/>
  <c r="F69" i="11"/>
  <c r="F69" i="19" l="1"/>
  <c r="F74" i="19"/>
  <c r="F79" i="19"/>
  <c r="F92" i="19"/>
  <c r="F53" i="19"/>
  <c r="F31" i="19"/>
  <c r="F10" i="19"/>
  <c r="F110" i="11"/>
  <c r="F121" i="11"/>
  <c r="F113" i="11"/>
  <c r="F111" i="19"/>
  <c r="F110" i="19" s="1"/>
  <c r="F108" i="19"/>
  <c r="F107" i="19"/>
  <c r="F106" i="19"/>
  <c r="F101" i="19"/>
  <c r="F90" i="19"/>
  <c r="F87" i="19"/>
  <c r="F86" i="19"/>
  <c r="F85" i="19" s="1"/>
  <c r="F67" i="19"/>
  <c r="F66" i="19"/>
  <c r="F49" i="19"/>
  <c r="F40" i="19" s="1"/>
  <c r="F29" i="19"/>
  <c r="F28" i="19"/>
  <c r="F27" i="19"/>
  <c r="F26" i="19"/>
  <c r="F25" i="19"/>
  <c r="F21" i="19"/>
  <c r="F20" i="19"/>
  <c r="F19" i="19" s="1"/>
  <c r="F8" i="19"/>
  <c r="F6" i="19"/>
  <c r="F100" i="19" l="1"/>
  <c r="F65" i="19"/>
  <c r="F24" i="19"/>
  <c r="F5" i="19"/>
  <c r="G1" i="19" s="1"/>
  <c r="D8" i="10" l="1"/>
  <c r="F75" i="4"/>
  <c r="F74" i="4"/>
  <c r="F73" i="4"/>
  <c r="F71" i="4"/>
  <c r="F70" i="4"/>
  <c r="F69" i="4"/>
  <c r="F68" i="4"/>
  <c r="F67" i="4"/>
  <c r="F37" i="4"/>
  <c r="F30" i="4"/>
  <c r="F65" i="4"/>
  <c r="F64" i="4"/>
  <c r="F63" i="4"/>
  <c r="F62" i="4"/>
  <c r="F31" i="4"/>
  <c r="F52" i="4"/>
  <c r="F51" i="4"/>
  <c r="F50" i="4"/>
  <c r="F49" i="4"/>
  <c r="F48" i="4"/>
  <c r="F47" i="4"/>
  <c r="F46" i="4"/>
  <c r="F45" i="4"/>
  <c r="F44" i="4"/>
  <c r="F43" i="4"/>
  <c r="F42" i="4"/>
  <c r="F41" i="4"/>
  <c r="F40" i="4"/>
  <c r="F39" i="4"/>
  <c r="F38" i="4"/>
  <c r="F36" i="4"/>
  <c r="F35" i="4"/>
  <c r="F34" i="4"/>
  <c r="F32" i="4"/>
  <c r="F33" i="4"/>
  <c r="F23" i="4"/>
  <c r="F22" i="4"/>
  <c r="F21" i="4"/>
  <c r="F20" i="4"/>
  <c r="F19" i="4"/>
  <c r="F18" i="4"/>
  <c r="F17" i="4"/>
  <c r="F16" i="4"/>
  <c r="F14" i="4"/>
  <c r="F13" i="4"/>
  <c r="F12" i="4"/>
  <c r="F11" i="4"/>
  <c r="F10" i="4"/>
  <c r="F12" i="18"/>
  <c r="F11" i="18"/>
  <c r="F10" i="18"/>
  <c r="F9" i="18"/>
  <c r="F8" i="18"/>
  <c r="F7" i="18"/>
  <c r="F6" i="18"/>
  <c r="F25" i="17"/>
  <c r="F43" i="17"/>
  <c r="F42" i="17"/>
  <c r="F24" i="17"/>
  <c r="F23" i="17"/>
  <c r="F22" i="17"/>
  <c r="F21" i="17"/>
  <c r="F27" i="17"/>
  <c r="F26" i="17"/>
  <c r="F20" i="17"/>
  <c r="F19" i="17"/>
  <c r="F18" i="17"/>
  <c r="F17" i="17"/>
  <c r="F16" i="17"/>
  <c r="F15" i="17"/>
  <c r="F14" i="17"/>
  <c r="F6" i="4"/>
  <c r="F7" i="4"/>
  <c r="F8" i="4"/>
  <c r="F9" i="4"/>
  <c r="F15" i="4"/>
  <c r="F24" i="4"/>
  <c r="F11" i="17"/>
  <c r="F12" i="17"/>
  <c r="F6" i="17"/>
  <c r="F7" i="17"/>
  <c r="F8" i="17"/>
  <c r="F9" i="17"/>
  <c r="F34" i="17"/>
  <c r="F10" i="17"/>
  <c r="F5" i="17" s="1"/>
  <c r="F29" i="10"/>
  <c r="F26" i="10"/>
  <c r="F23" i="10"/>
  <c r="F20" i="10"/>
  <c r="F10" i="10"/>
  <c r="F19" i="10"/>
  <c r="F18" i="10"/>
  <c r="F17" i="10"/>
  <c r="F16" i="10"/>
  <c r="F15" i="10"/>
  <c r="F14" i="10"/>
  <c r="F13" i="10"/>
  <c r="F9" i="10"/>
  <c r="F8" i="10"/>
  <c r="F7" i="10"/>
  <c r="F5" i="10"/>
  <c r="F6" i="10"/>
  <c r="F31" i="18"/>
  <c r="F30" i="18"/>
  <c r="F29" i="18"/>
  <c r="F28" i="18"/>
  <c r="F27" i="18"/>
  <c r="F26" i="18"/>
  <c r="F25" i="18"/>
  <c r="F24" i="18" s="1"/>
  <c r="F23" i="18"/>
  <c r="F22" i="18"/>
  <c r="F21" i="18"/>
  <c r="F20" i="18"/>
  <c r="F19" i="18"/>
  <c r="F18" i="18"/>
  <c r="F17" i="18"/>
  <c r="F16" i="18" s="1"/>
  <c r="F13" i="18"/>
  <c r="F45" i="17"/>
  <c r="F44" i="17"/>
  <c r="F41" i="17"/>
  <c r="F40" i="17"/>
  <c r="F38" i="17"/>
  <c r="F37" i="17"/>
  <c r="F35" i="17"/>
  <c r="F33" i="17"/>
  <c r="F32" i="17"/>
  <c r="F31" i="17"/>
  <c r="F30" i="17"/>
  <c r="F29" i="17"/>
  <c r="F39" i="17"/>
  <c r="F25" i="4"/>
  <c r="F22" i="11"/>
  <c r="F21" i="11"/>
  <c r="F20" i="11"/>
  <c r="F19" i="11"/>
  <c r="F18" i="11"/>
  <c r="F17" i="11"/>
  <c r="F16" i="11"/>
  <c r="F15" i="11"/>
  <c r="F14" i="11"/>
  <c r="F13" i="11"/>
  <c r="F12" i="11"/>
  <c r="F11" i="11"/>
  <c r="F10" i="11"/>
  <c r="F9" i="11"/>
  <c r="F8" i="11"/>
  <c r="F7" i="11"/>
  <c r="F6" i="11"/>
  <c r="F36" i="17" l="1"/>
  <c r="F28" i="17"/>
  <c r="F13" i="17"/>
  <c r="F5" i="4"/>
  <c r="G1" i="18"/>
  <c r="D6" i="10" s="1"/>
  <c r="F5" i="11"/>
  <c r="G1" i="17" l="1"/>
  <c r="D5" i="10" s="1"/>
  <c r="D13" i="10"/>
  <c r="E13" i="10" s="1"/>
  <c r="F99" i="11"/>
  <c r="F97" i="11"/>
  <c r="F96" i="11"/>
  <c r="F95" i="11"/>
  <c r="F94" i="11"/>
  <c r="F93" i="11"/>
  <c r="F91" i="11"/>
  <c r="F90" i="11"/>
  <c r="F89" i="11"/>
  <c r="F88" i="11"/>
  <c r="F87" i="11"/>
  <c r="F86" i="11"/>
  <c r="F85" i="11"/>
  <c r="F84" i="11"/>
  <c r="F57" i="11"/>
  <c r="F56" i="11"/>
  <c r="F55" i="11"/>
  <c r="F54" i="11"/>
  <c r="F53" i="11"/>
  <c r="F52" i="11"/>
  <c r="F51" i="11"/>
  <c r="F50" i="11"/>
  <c r="F49" i="11"/>
  <c r="F48" i="11"/>
  <c r="F47" i="11"/>
  <c r="F46" i="11"/>
  <c r="F78" i="4" l="1"/>
  <c r="F77" i="4"/>
  <c r="F76" i="4"/>
  <c r="F66" i="4"/>
  <c r="F61" i="4"/>
  <c r="F60" i="4"/>
  <c r="F59" i="4" l="1"/>
  <c r="F58" i="4"/>
  <c r="F57" i="4"/>
  <c r="F56" i="4"/>
  <c r="F55" i="4"/>
  <c r="F54" i="4"/>
  <c r="F53" i="4"/>
  <c r="F29" i="4"/>
  <c r="F28" i="4" l="1"/>
  <c r="G1" i="4" s="1"/>
  <c r="F133" i="11"/>
  <c r="F132" i="11"/>
  <c r="F131" i="11"/>
  <c r="F130" i="11"/>
  <c r="F129" i="11"/>
  <c r="F111" i="11"/>
  <c r="F108" i="11"/>
  <c r="F105" i="11"/>
  <c r="F104" i="11"/>
  <c r="F98" i="11"/>
  <c r="F65" i="11"/>
  <c r="F64" i="11"/>
  <c r="F67" i="11"/>
  <c r="F66" i="11"/>
  <c r="F45" i="11"/>
  <c r="F44" i="11"/>
  <c r="F33" i="11"/>
  <c r="F32" i="11"/>
  <c r="F31" i="11"/>
  <c r="F30" i="11"/>
  <c r="F29" i="11"/>
  <c r="F28" i="11"/>
  <c r="F27" i="11"/>
  <c r="F26" i="11"/>
  <c r="F150" i="11"/>
  <c r="F149" i="11"/>
  <c r="F148" i="11"/>
  <c r="F147" i="11"/>
  <c r="F143" i="11"/>
  <c r="F142" i="11"/>
  <c r="F141" i="11"/>
  <c r="F134" i="11"/>
  <c r="F103" i="11"/>
  <c r="F102" i="11"/>
  <c r="F101" i="11"/>
  <c r="F100" i="11"/>
  <c r="F81" i="11"/>
  <c r="F68" i="11"/>
  <c r="F63" i="11"/>
  <c r="F62" i="11"/>
  <c r="F61" i="11"/>
  <c r="F60" i="11"/>
  <c r="F59" i="11"/>
  <c r="F58" i="11"/>
  <c r="F41" i="11"/>
  <c r="F40" i="11"/>
  <c r="F39" i="11"/>
  <c r="F38" i="11"/>
  <c r="F37" i="11"/>
  <c r="F36" i="11"/>
  <c r="F35" i="11"/>
  <c r="F34" i="11"/>
  <c r="F25" i="11"/>
  <c r="F43" i="11" l="1"/>
  <c r="D15" i="10" s="1"/>
  <c r="F107" i="11"/>
  <c r="D17" i="10" s="1"/>
  <c r="F83" i="11"/>
  <c r="D16" i="10"/>
  <c r="F24" i="11"/>
  <c r="D14" i="10" l="1"/>
  <c r="D7" i="10" l="1"/>
  <c r="C6" i="12" l="1"/>
  <c r="F6" i="12" s="1"/>
  <c r="F5" i="12" s="1"/>
  <c r="G1" i="12" s="1"/>
  <c r="D9" i="10" s="1"/>
  <c r="D10" i="10" l="1"/>
  <c r="E5" i="10"/>
  <c r="E6" i="10"/>
  <c r="E7" i="10"/>
  <c r="E8" i="10"/>
  <c r="E9" i="10"/>
  <c r="E17" i="10"/>
  <c r="E16" i="10"/>
  <c r="E15" i="10"/>
  <c r="E14" i="10"/>
  <c r="E10" i="10" l="1"/>
  <c r="G1" i="11"/>
  <c r="F136" i="11"/>
  <c r="C137" i="11"/>
  <c r="F137" i="11"/>
  <c r="C138" i="11"/>
  <c r="F138" i="11"/>
  <c r="C139" i="11"/>
  <c r="F139" i="11"/>
  <c r="C140" i="11"/>
  <c r="F140" i="11"/>
  <c r="F145" i="11"/>
  <c r="C146" i="11"/>
  <c r="F146" i="11"/>
  <c r="G1" i="13"/>
  <c r="F5" i="13"/>
  <c r="F6" i="13"/>
  <c r="D18" i="10"/>
  <c r="E18" i="10"/>
  <c r="D19" i="10"/>
  <c r="E19" i="10"/>
  <c r="D20" i="10"/>
  <c r="E20" i="10"/>
  <c r="D23" i="10"/>
  <c r="E23" i="10"/>
  <c r="D26" i="10"/>
  <c r="E26" i="10"/>
  <c r="D29" i="10"/>
</calcChain>
</file>

<file path=xl/sharedStrings.xml><?xml version="1.0" encoding="utf-8"?>
<sst xmlns="http://schemas.openxmlformats.org/spreadsheetml/2006/main" count="821" uniqueCount="377">
  <si>
    <t>NOTE TO GENERAL CONTRACTORS:</t>
  </si>
  <si>
    <t xml:space="preserve">  Verify all information and formula are complete and accurate.</t>
  </si>
  <si>
    <t xml:space="preserve">  Create your own cover page for your project estimate.  The cover page must contain the following at a minimum:</t>
  </si>
  <si>
    <t>DATE:</t>
  </si>
  <si>
    <t>PROJECT NAME:</t>
  </si>
  <si>
    <t>COMPANY NAME:</t>
  </si>
  <si>
    <t>PROJECT LOCATION:</t>
  </si>
  <si>
    <t>CONSTRUCTION START:</t>
  </si>
  <si>
    <t>SUBSTANTIAL COMPLETION START:</t>
  </si>
  <si>
    <t>TOTAL CONSTRUCTION DURATION</t>
  </si>
  <si>
    <t>MO</t>
  </si>
  <si>
    <t>CONSTRUCTION FEE</t>
  </si>
  <si>
    <t>%</t>
  </si>
  <si>
    <t>FLOORS ABOVE GRADE</t>
  </si>
  <si>
    <t>FLOORS</t>
  </si>
  <si>
    <t>FLOORS BELOW GRADE</t>
  </si>
  <si>
    <t>GROSS FLOOR AREA ABOVE GRADE</t>
  </si>
  <si>
    <t>GSF</t>
  </si>
  <si>
    <t>GROSS FLOOR AREA BELOW GRADE</t>
  </si>
  <si>
    <t>ESTIMATE SUMMARY</t>
  </si>
  <si>
    <t>DATE</t>
  </si>
  <si>
    <t>Summary Description</t>
  </si>
  <si>
    <t>DIRECT COST</t>
  </si>
  <si>
    <t>TOTAL</t>
  </si>
  <si>
    <t>$ / GSF</t>
  </si>
  <si>
    <t>SITEWORK</t>
  </si>
  <si>
    <t>BASEMENT STABILIZATION</t>
  </si>
  <si>
    <t>STRUCTURE</t>
  </si>
  <si>
    <t>FINISHES &amp; MEPF</t>
  </si>
  <si>
    <t>CONTRACTOR'S CONTINGENCY</t>
  </si>
  <si>
    <t>SUBTOTAL:</t>
  </si>
  <si>
    <t>GENERAL EXPENSE COSTS</t>
  </si>
  <si>
    <t>PRECONSTRUCTION SERVICES</t>
  </si>
  <si>
    <t>PROJECT STAFF</t>
  </si>
  <si>
    <t>GENERAL CONDITIONS</t>
  </si>
  <si>
    <t>GENERAL REQUIREMENTS</t>
  </si>
  <si>
    <t>MAJOR CONSTRUCTION EQUIPMENT</t>
  </si>
  <si>
    <t>INSURANCE</t>
  </si>
  <si>
    <t>TAXES</t>
  </si>
  <si>
    <t>TOTAL COST</t>
  </si>
  <si>
    <t>FEE</t>
  </si>
  <si>
    <t>TOTAL BID</t>
  </si>
  <si>
    <t>Building Total Gross SF =</t>
  </si>
  <si>
    <t>01 SITEWORK</t>
  </si>
  <si>
    <t>#</t>
  </si>
  <si>
    <t>DESCRIPTION</t>
  </si>
  <si>
    <t>QTY</t>
  </si>
  <si>
    <t>UOM</t>
  </si>
  <si>
    <t>UNIT COST</t>
  </si>
  <si>
    <t>NOTES:</t>
  </si>
  <si>
    <t>SITE DEMOLITION</t>
  </si>
  <si>
    <t>BMP/storm drain protection</t>
  </si>
  <si>
    <t>EA</t>
  </si>
  <si>
    <t>BMP/silt fence</t>
  </si>
  <si>
    <t>LF</t>
  </si>
  <si>
    <t>BMP/stabilized construction entrance/exit pad</t>
  </si>
  <si>
    <t>SF</t>
  </si>
  <si>
    <t>Site Demo</t>
  </si>
  <si>
    <t>Dust control</t>
  </si>
  <si>
    <t>MTH</t>
  </si>
  <si>
    <t>….</t>
  </si>
  <si>
    <t>EARTHWORK</t>
  </si>
  <si>
    <t>Excavate &amp; backfill for curb</t>
  </si>
  <si>
    <t>6" base course at concrete pavement</t>
  </si>
  <si>
    <t>6" base course at concrete walkway</t>
  </si>
  <si>
    <t>Planter grading</t>
  </si>
  <si>
    <t>Survey &amp; layout</t>
  </si>
  <si>
    <t>MH</t>
  </si>
  <si>
    <t>Site toning</t>
  </si>
  <si>
    <t>DAY</t>
  </si>
  <si>
    <t>Traffic control</t>
  </si>
  <si>
    <t xml:space="preserve">Street barricades </t>
  </si>
  <si>
    <t>Domestic water connection</t>
  </si>
  <si>
    <t>Fire water connection</t>
  </si>
  <si>
    <t>Sewer connection</t>
  </si>
  <si>
    <t>LS</t>
  </si>
  <si>
    <t>Storm drain connection</t>
  </si>
  <si>
    <t>Traffic signage</t>
  </si>
  <si>
    <t>HARDSCAPE</t>
  </si>
  <si>
    <t>Concrete pavement</t>
  </si>
  <si>
    <t>Concrete walkway</t>
  </si>
  <si>
    <t>Concrete curb</t>
  </si>
  <si>
    <t>Concrete curb &amp; gutter</t>
  </si>
  <si>
    <t>Concrete planter/seat wall</t>
  </si>
  <si>
    <t>Restore/clean existing pavement/walkway</t>
  </si>
  <si>
    <t>LANDSCAPE</t>
  </si>
  <si>
    <t>Prune/protect existing trees to remain</t>
  </si>
  <si>
    <t>Tree relocation</t>
  </si>
  <si>
    <t>Tree demolition</t>
  </si>
  <si>
    <t>New palm tree</t>
  </si>
  <si>
    <t>Groundcover</t>
  </si>
  <si>
    <t>Imported screened topsoil 6"</t>
  </si>
  <si>
    <t>CY</t>
  </si>
  <si>
    <t>Root barrier</t>
  </si>
  <si>
    <t>Irrigation system</t>
  </si>
  <si>
    <t>Note: Add/Subtract Line Items As Necessary</t>
  </si>
  <si>
    <t>02 BASEMENT STABILIZATION</t>
  </si>
  <si>
    <t>PREPARATION FOR BALLASTING</t>
  </si>
  <si>
    <t>Purchase, rental, permit, demo, surface prep, etc.</t>
  </si>
  <si>
    <t>BASEMENT BALLASTING</t>
  </si>
  <si>
    <t>Weight, duration, material, equipment, labor, etc.</t>
  </si>
  <si>
    <t>BASEMENT RESTORATION</t>
  </si>
  <si>
    <t>Clean-up, restoration, repair/replace, etc.</t>
  </si>
  <si>
    <t>03 STRUCTURE</t>
  </si>
  <si>
    <t>DEMOLITION</t>
  </si>
  <si>
    <t>L1 Interior finishes demo</t>
  </si>
  <si>
    <t>L2 Interior finishes demo</t>
  </si>
  <si>
    <t>L3 Interior finishes demo</t>
  </si>
  <si>
    <t>L4 Interior finishes demo</t>
  </si>
  <si>
    <t>B1 Structural demo</t>
  </si>
  <si>
    <t>L1 Structural demo</t>
  </si>
  <si>
    <t>L2 Structural demo</t>
  </si>
  <si>
    <t>L3 Structural demo</t>
  </si>
  <si>
    <t>L4 Structural demo</t>
  </si>
  <si>
    <t>L5/Roof structural demo</t>
  </si>
  <si>
    <t>Exterior skin demo</t>
  </si>
  <si>
    <t>Elevator demo</t>
  </si>
  <si>
    <t>Escalator demo</t>
  </si>
  <si>
    <t>CONCRETE</t>
  </si>
  <si>
    <t>B2 shaft wall</t>
  </si>
  <si>
    <t>B1 shaft wall</t>
  </si>
  <si>
    <t>L1 concrete slab opening infill</t>
  </si>
  <si>
    <t>L2 light weight concrete topping</t>
  </si>
  <si>
    <t>L2 light weight concrete slab opening infill</t>
  </si>
  <si>
    <t>L3 light weight concrete topping</t>
  </si>
  <si>
    <t>L3 light weight concrete slab opening infill</t>
  </si>
  <si>
    <t>L4 light weight concrete topping</t>
  </si>
  <si>
    <t>L4 light weight concrete topping, courtyard</t>
  </si>
  <si>
    <t>L5 light weight concrete topping</t>
  </si>
  <si>
    <t>L6 light weight concrete topping</t>
  </si>
  <si>
    <t>L7 light weight concrete topping</t>
  </si>
  <si>
    <t>L8 light weight concrete topping</t>
  </si>
  <si>
    <t>Roof light weight concrete topping</t>
  </si>
  <si>
    <t>Reinforcing steel, shaft wall</t>
  </si>
  <si>
    <t>LB</t>
  </si>
  <si>
    <t>125 LB/CY</t>
  </si>
  <si>
    <t>Reinforcing steel, concrete topping</t>
  </si>
  <si>
    <t>1.5 LB/SF</t>
  </si>
  <si>
    <t>Reinforcing steel, concrete slab infill</t>
  </si>
  <si>
    <t>3 LB/SF</t>
  </si>
  <si>
    <t>STRUCTURAL STEEL</t>
  </si>
  <si>
    <t>L2 new steel framing &amp; metal pan deck</t>
  </si>
  <si>
    <t>L2 steel framing &amp; deck infill</t>
  </si>
  <si>
    <t>L3 new steel framing &amp; metal pan deck</t>
  </si>
  <si>
    <t>L3 steel framing &amp; deck infill</t>
  </si>
  <si>
    <t>L4 new steel framing &amp; metal pan deck</t>
  </si>
  <si>
    <t>L4 steel framing &amp; deck infill</t>
  </si>
  <si>
    <t>L5 steel framing &amp; metal pan deck</t>
  </si>
  <si>
    <t>L6 steel framing &amp; metal pan deck</t>
  </si>
  <si>
    <t>L7 steel framing &amp; metal pan deck</t>
  </si>
  <si>
    <t>L8 steel framing &amp; metal pan deck</t>
  </si>
  <si>
    <t>High roof steel framing &amp; metal pan deck</t>
  </si>
  <si>
    <t>Pre-engineered metal stairs w/ railings</t>
  </si>
  <si>
    <t>FLIGHT</t>
  </si>
  <si>
    <t>Elevator shaft framing</t>
  </si>
  <si>
    <t>FLR</t>
  </si>
  <si>
    <t>Fireproof new steel structure</t>
  </si>
  <si>
    <t>04 FINISHES &amp; MEPF</t>
  </si>
  <si>
    <t>ROUGH CARPENTRY</t>
  </si>
  <si>
    <t>Misc backing, blocking, and plywood roughtops (Unit)</t>
  </si>
  <si>
    <t>Misc backing, blocking, and plywood roughtops (BOH)</t>
  </si>
  <si>
    <t>Misc backing, blocking, and plywood roughtops (FOH)</t>
  </si>
  <si>
    <t>FINISH CARPENTRY</t>
  </si>
  <si>
    <t>Units Kitchen/Living Room Casework</t>
  </si>
  <si>
    <t>Units Bathroom Casework</t>
  </si>
  <si>
    <t>Units Bedroom Casework</t>
  </si>
  <si>
    <t>Units Closet Rod</t>
  </si>
  <si>
    <t>Back of House Finish Carpentry</t>
  </si>
  <si>
    <t>Front of House Finish Carpentry</t>
  </si>
  <si>
    <t>DOORS, FRAMES, &amp; HARDWARE</t>
  </si>
  <si>
    <t>Unit Doors</t>
  </si>
  <si>
    <t>BOH Doors</t>
  </si>
  <si>
    <t>FOH Doors</t>
  </si>
  <si>
    <t>GLASS &amp; GLAZING</t>
  </si>
  <si>
    <t>Sliding Glass Doors</t>
  </si>
  <si>
    <t>Unit Windows</t>
  </si>
  <si>
    <t>Bathroom Windows</t>
  </si>
  <si>
    <t>Lanai Glass Rails</t>
  </si>
  <si>
    <t>Curtain Wall/Storefront Glazing System</t>
  </si>
  <si>
    <t>PLASTER &amp; DRYWALL</t>
  </si>
  <si>
    <t>Interior Wall</t>
  </si>
  <si>
    <t>Exterior Wall</t>
  </si>
  <si>
    <t>Units Ceiling</t>
  </si>
  <si>
    <t>BOH Ceiling</t>
  </si>
  <si>
    <t>FOH Ceiling</t>
  </si>
  <si>
    <t>EIFS</t>
  </si>
  <si>
    <t>Flooring</t>
  </si>
  <si>
    <t>Units LVT</t>
  </si>
  <si>
    <t>Units Carpet</t>
  </si>
  <si>
    <t>Units Floor Tile</t>
  </si>
  <si>
    <t>Units Wall Tile</t>
  </si>
  <si>
    <t>BOH VCT</t>
  </si>
  <si>
    <t>BOH Carpet</t>
  </si>
  <si>
    <t>FOH LVT</t>
  </si>
  <si>
    <t>FOH Carpet</t>
  </si>
  <si>
    <t>FOH Floor Tile</t>
  </si>
  <si>
    <t>FOH Wall Tile</t>
  </si>
  <si>
    <t>Interior Floor Prep</t>
  </si>
  <si>
    <t>PAINT &amp; WALL COVERING</t>
  </si>
  <si>
    <t>Units Wall Painting</t>
  </si>
  <si>
    <t>Units Ceiling Painting</t>
  </si>
  <si>
    <t>BOH Wall Painting</t>
  </si>
  <si>
    <t>BOH Ceiling Painting</t>
  </si>
  <si>
    <t>FOH Wall Painting</t>
  </si>
  <si>
    <t>FOH Ceiling Painting</t>
  </si>
  <si>
    <t>Basement Garage Wall Painting</t>
  </si>
  <si>
    <t>Basement Garage Ceiling Painting</t>
  </si>
  <si>
    <t>Parking Stall Striping</t>
  </si>
  <si>
    <t>STALL</t>
  </si>
  <si>
    <t>Painting of Building Exterior</t>
  </si>
  <si>
    <t>FINAL CLEAN UP</t>
  </si>
  <si>
    <t>Rough Clean</t>
  </si>
  <si>
    <t>Final Clean</t>
  </si>
  <si>
    <t>SPECIALTIES</t>
  </si>
  <si>
    <t>Units Specialties</t>
  </si>
  <si>
    <t>BOH Specialties</t>
  </si>
  <si>
    <t>FOH Specialties</t>
  </si>
  <si>
    <t>APPLIANCES</t>
  </si>
  <si>
    <t>Units Appliances</t>
  </si>
  <si>
    <t>UNIT</t>
  </si>
  <si>
    <t>BOH Appliances</t>
  </si>
  <si>
    <t>FOH Appliances</t>
  </si>
  <si>
    <t>VERTICAL TRANSPORTATION</t>
  </si>
  <si>
    <t>Freight Elevators</t>
  </si>
  <si>
    <t>STOPS</t>
  </si>
  <si>
    <t>Passenger Elevators</t>
  </si>
  <si>
    <t>Trash Chute</t>
  </si>
  <si>
    <t>FLRS</t>
  </si>
  <si>
    <t>Laundry Chute</t>
  </si>
  <si>
    <t>FIRE PROTECTION</t>
  </si>
  <si>
    <t>Units</t>
  </si>
  <si>
    <t>BOH Area</t>
  </si>
  <si>
    <t>FOH Area</t>
  </si>
  <si>
    <t>Retails Shell</t>
  </si>
  <si>
    <t>Basement</t>
  </si>
  <si>
    <t>PLUMBING</t>
  </si>
  <si>
    <t>Plumbing Fixtures</t>
  </si>
  <si>
    <t>Units Plumbing System</t>
  </si>
  <si>
    <t>FOH/BOH Plumbing System</t>
  </si>
  <si>
    <t>Retails Shell Plumbing Rough-In</t>
  </si>
  <si>
    <t>Roof Drain System</t>
  </si>
  <si>
    <t>Pool Rough-In</t>
  </si>
  <si>
    <t>CF</t>
  </si>
  <si>
    <t>HVAC</t>
  </si>
  <si>
    <t>Units HVAC</t>
  </si>
  <si>
    <t>BOH HVAC</t>
  </si>
  <si>
    <t>FOH HVAC</t>
  </si>
  <si>
    <t>Retails Shell HVAC Rough-in</t>
  </si>
  <si>
    <t>Basement HVAC</t>
  </si>
  <si>
    <t>HVAC Equipment</t>
  </si>
  <si>
    <t>ELECTRICAL</t>
  </si>
  <si>
    <t>Lighting</t>
  </si>
  <si>
    <t>Electrical</t>
  </si>
  <si>
    <t xml:space="preserve">Security </t>
  </si>
  <si>
    <t>Fire Alarm</t>
  </si>
  <si>
    <t>Low Voltage</t>
  </si>
  <si>
    <t>04 GENERAL EXPENSES</t>
  </si>
  <si>
    <t>Office Rental</t>
  </si>
  <si>
    <t>Alarm System/Monitoring</t>
  </si>
  <si>
    <t>Office Buildout</t>
  </si>
  <si>
    <t>Office Furniture/Supplies per Person</t>
  </si>
  <si>
    <t>Telecom System Install</t>
  </si>
  <si>
    <t>Cabling per Voice/Data Drop</t>
  </si>
  <si>
    <t>Telecom Data Cost</t>
  </si>
  <si>
    <t>Cellular Phone &amp; Service</t>
  </si>
  <si>
    <t>Jobsite Server/Network</t>
  </si>
  <si>
    <t>Workstation - CAD</t>
  </si>
  <si>
    <t>Workstation - Standard</t>
  </si>
  <si>
    <t>Laptops</t>
  </si>
  <si>
    <t>iPads w/ Data Service</t>
  </si>
  <si>
    <t>Copier/Printer/Scanner</t>
  </si>
  <si>
    <t>Copy Cost</t>
  </si>
  <si>
    <t>PAGES</t>
  </si>
  <si>
    <t>2-Way Radios</t>
  </si>
  <si>
    <t>Radio Base Station / Chargers</t>
  </si>
  <si>
    <t>Project Sign</t>
  </si>
  <si>
    <t>Move In/Move Out</t>
  </si>
  <si>
    <t>LOADS</t>
  </si>
  <si>
    <t>Mobilization</t>
  </si>
  <si>
    <t>Courier/Delivery</t>
  </si>
  <si>
    <t>Warning Signs</t>
  </si>
  <si>
    <t>Shop Drawings/As-built</t>
  </si>
  <si>
    <t>Blueprinting/Drawing Reproduction</t>
  </si>
  <si>
    <t>O&amp;M Manuals</t>
  </si>
  <si>
    <t>Software/Technical Support &amp; Maintenance</t>
  </si>
  <si>
    <t>Partnering</t>
  </si>
  <si>
    <t>Preconstruction Survey</t>
  </si>
  <si>
    <t>Surveying</t>
  </si>
  <si>
    <t>DAYS</t>
  </si>
  <si>
    <t>Layout</t>
  </si>
  <si>
    <t>Temp Water</t>
  </si>
  <si>
    <t>Temp Toilets</t>
  </si>
  <si>
    <t>Off-hour Security</t>
  </si>
  <si>
    <t>HR</t>
  </si>
  <si>
    <t>Traffic Control</t>
  </si>
  <si>
    <t>12'H Perimeter Fence</t>
  </si>
  <si>
    <t>Temp Railing</t>
  </si>
  <si>
    <t>Stair Tower</t>
  </si>
  <si>
    <t>Temp Cover/Weatherproof Openings</t>
  </si>
  <si>
    <t>Staff Parking</t>
  </si>
  <si>
    <t>First Aid/Medical Equipment/Supplies</t>
  </si>
  <si>
    <t>Temp Fire Extinguishers</t>
  </si>
  <si>
    <t>Personal Protection Equipment</t>
  </si>
  <si>
    <t>Daily Clean Up</t>
  </si>
  <si>
    <t>Trash Removal</t>
  </si>
  <si>
    <t>DUMP</t>
  </si>
  <si>
    <t>Final Site Clean Up</t>
  </si>
  <si>
    <t>Final Building Clean Up</t>
  </si>
  <si>
    <t>Forklift</t>
  </si>
  <si>
    <t>Forklift Operator</t>
  </si>
  <si>
    <t>Jobsite Truck</t>
  </si>
  <si>
    <t>Misc Equipment</t>
  </si>
  <si>
    <t>Crane</t>
  </si>
  <si>
    <t>Man/Material Hoist</t>
  </si>
  <si>
    <t>Contractor General Liability Insurance</t>
  </si>
  <si>
    <t>Total Cost</t>
  </si>
  <si>
    <t>Enter % in "Unit Cost"</t>
  </si>
  <si>
    <t>Performance &amp; Payment Bond</t>
  </si>
  <si>
    <t>Subcontractor Default Insurance/Sub Bond</t>
  </si>
  <si>
    <t>Builder's Risk Insurance</t>
  </si>
  <si>
    <t>Tax</t>
  </si>
  <si>
    <t>05 CONTRACTOR'S CONTINGENCY</t>
  </si>
  <si>
    <t>CONTINGENCY</t>
  </si>
  <si>
    <t>DC</t>
  </si>
  <si>
    <t>Enter recommended contingency % in "Unit Cost"</t>
  </si>
  <si>
    <t>06 FEE</t>
  </si>
  <si>
    <t>FEE %</t>
  </si>
  <si>
    <t>Enter fee % in "Unit Cost"</t>
  </si>
  <si>
    <t>08 GENERAL EXPENSES UNIT COST</t>
  </si>
  <si>
    <t>PRECONSTRUCTION/PROJECT STAFF &amp; CRAFTSMAN</t>
  </si>
  <si>
    <t>Preconstruction Manager</t>
  </si>
  <si>
    <t>/HR</t>
  </si>
  <si>
    <t>Chief Estimator</t>
  </si>
  <si>
    <t>Senior Estimator</t>
  </si>
  <si>
    <t>Construction Manager/Project Executive</t>
  </si>
  <si>
    <t>Senior Project Manager</t>
  </si>
  <si>
    <t>Project Manager</t>
  </si>
  <si>
    <t>QA/QC Manager</t>
  </si>
  <si>
    <t>Project Engineer</t>
  </si>
  <si>
    <t>General Superintendent</t>
  </si>
  <si>
    <t>Project Superintendent</t>
  </si>
  <si>
    <t>Assistant Superintendent</t>
  </si>
  <si>
    <t>Field Engineer</t>
  </si>
  <si>
    <t>Health &amp; Safety Manager</t>
  </si>
  <si>
    <t>Scheduler</t>
  </si>
  <si>
    <t>BIM Technician</t>
  </si>
  <si>
    <t>Administrative Assistant</t>
  </si>
  <si>
    <t>Accountant</t>
  </si>
  <si>
    <t>Carpenter</t>
  </si>
  <si>
    <t>Mason</t>
  </si>
  <si>
    <t>/MH</t>
  </si>
  <si>
    <t>Laborer</t>
  </si>
  <si>
    <t>Equipment Operator</t>
  </si>
  <si>
    <t>Crane Operator</t>
  </si>
  <si>
    <t>/MO</t>
  </si>
  <si>
    <t>Per SF</t>
  </si>
  <si>
    <t>/SF</t>
  </si>
  <si>
    <t>Per person</t>
  </si>
  <si>
    <t>/LS</t>
  </si>
  <si>
    <t>/EA</t>
  </si>
  <si>
    <t>Per line</t>
  </si>
  <si>
    <t>/PAGE</t>
  </si>
  <si>
    <t>Per radio</t>
  </si>
  <si>
    <t>Per base station</t>
  </si>
  <si>
    <t>/LOAD</t>
  </si>
  <si>
    <t>/DAY</t>
  </si>
  <si>
    <t>/CrewHR</t>
  </si>
  <si>
    <t>Temp Water Setup/Metering/Maintenance</t>
  </si>
  <si>
    <t>Temp Water Consumption</t>
  </si>
  <si>
    <t>/1000 gal</t>
  </si>
  <si>
    <t>Temp Power Setup/Metering/Maintenance</t>
  </si>
  <si>
    <t>Temp Power Consumption</t>
  </si>
  <si>
    <t>/kWh</t>
  </si>
  <si>
    <t>/LF</t>
  </si>
  <si>
    <t>/GSF</t>
  </si>
  <si>
    <t>/DUMP</t>
  </si>
  <si>
    <t>Note: This is a simplified list and is not exhaustive; you may research and add additional items as needed for this project.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</si>
</sst>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[$-409]mmmm\ d\,\ yyyy;@"/>
    <numFmt numFmtId="167" formatCode="&quot;$&quot;\ #,##0.00&quot;/SF&quot;"/>
    <numFmt numFmtId="168" formatCode="#,##0\ &quot;SF&quot;"/>
  </numFmts>
  <fonts count="10"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0"/>
      <name val="Arial"/>
      <family val="2"/>
    </font>
    <font>
      <sz val="10"/>
      <name val="Arial"/>
      <family val="2"/>
    </font>
    <font>
      <b/>
      <sz val="11"/>
      <color theme="0"/>
      <name val="Arial"/>
      <family val="2"/>
    </font>
    <font>
      <b/>
      <sz val="10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sz val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00502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</fills>
  <borders count="48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ck">
        <color auto="1"/>
      </right>
      <top/>
      <bottom style="thin">
        <color theme="0" tint="-0.34998626667073579"/>
      </bottom>
      <diagonal/>
    </border>
    <border>
      <left style="thick">
        <color auto="1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ck">
        <color auto="1"/>
      </right>
      <top style="thin">
        <color theme="0" tint="-0.34998626667073579"/>
      </top>
      <bottom style="thin">
        <color theme="0" tint="-0.34998626667073579"/>
      </bottom>
      <diagonal/>
    </border>
    <border>
      <left style="thick">
        <color auto="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ck">
        <color auto="1"/>
      </right>
      <top/>
      <bottom style="thin">
        <color theme="0" tint="-0.24994659260841701"/>
      </bottom>
      <diagonal/>
    </border>
    <border>
      <left style="thick">
        <color auto="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ck">
        <color auto="1"/>
      </right>
      <top style="thin">
        <color theme="0" tint="-0.24994659260841701"/>
      </top>
      <bottom style="thin">
        <color theme="0" tint="-0.24994659260841701"/>
      </bottom>
      <diagonal/>
    </border>
    <border>
      <left style="thick">
        <color auto="1"/>
      </left>
      <right style="thin">
        <color theme="0" tint="-0.24994659260841701"/>
      </right>
      <top style="thin">
        <color theme="0" tint="-0.24994659260841701"/>
      </top>
      <bottom style="thick">
        <color auto="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ck">
        <color auto="1"/>
      </bottom>
      <diagonal/>
    </border>
    <border>
      <left style="thin">
        <color theme="0" tint="-0.24994659260841701"/>
      </left>
      <right style="thick">
        <color auto="1"/>
      </right>
      <top style="thin">
        <color theme="0" tint="-0.24994659260841701"/>
      </top>
      <bottom style="thick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medium">
        <color auto="1"/>
      </right>
      <top style="medium">
        <color indexed="64"/>
      </top>
      <bottom style="medium">
        <color auto="1"/>
      </bottom>
      <diagonal/>
    </border>
    <border>
      <left style="thin">
        <color auto="1"/>
      </left>
      <right style="thin">
        <color theme="0" tint="-0.24994659260841701"/>
      </right>
      <top style="thin">
        <color auto="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auto="1"/>
      </top>
      <bottom style="thin">
        <color theme="0" tint="-0.24994659260841701"/>
      </bottom>
      <diagonal/>
    </border>
    <border>
      <left style="thin">
        <color auto="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auto="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auto="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ck">
        <color auto="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166" fontId="4" fillId="0" borderId="0"/>
    <xf numFmtId="166" fontId="4" fillId="0" borderId="0"/>
    <xf numFmtId="43" fontId="4" fillId="0" borderId="0" applyFont="0" applyFill="0" applyBorder="0" applyAlignment="0" applyProtection="0"/>
    <xf numFmtId="166" fontId="1" fillId="0" borderId="0"/>
    <xf numFmtId="44" fontId="1" fillId="0" borderId="0" applyFont="0" applyFill="0" applyBorder="0" applyAlignment="0" applyProtection="0"/>
  </cellStyleXfs>
  <cellXfs count="162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44" fontId="0" fillId="0" borderId="0" xfId="2" applyFont="1" applyAlignment="1">
      <alignment vertical="center"/>
    </xf>
    <xf numFmtId="0" fontId="3" fillId="3" borderId="0" xfId="0" applyFont="1" applyFill="1" applyAlignment="1">
      <alignment horizontal="right" vertical="center"/>
    </xf>
    <xf numFmtId="0" fontId="3" fillId="3" borderId="0" xfId="0" applyFont="1" applyFill="1" applyAlignment="1">
      <alignment horizontal="center" vertical="center"/>
    </xf>
    <xf numFmtId="44" fontId="3" fillId="3" borderId="0" xfId="2" applyFont="1" applyFill="1" applyBorder="1" applyAlignment="1">
      <alignment horizontal="center" vertical="center"/>
    </xf>
    <xf numFmtId="165" fontId="3" fillId="3" borderId="0" xfId="2" applyNumberFormat="1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right" vertical="center"/>
    </xf>
    <xf numFmtId="0" fontId="3" fillId="3" borderId="2" xfId="0" applyFont="1" applyFill="1" applyBorder="1" applyAlignment="1">
      <alignment horizontal="center" vertical="center"/>
    </xf>
    <xf numFmtId="44" fontId="3" fillId="3" borderId="2" xfId="2" applyFont="1" applyFill="1" applyBorder="1" applyAlignment="1">
      <alignment horizontal="center" vertical="center"/>
    </xf>
    <xf numFmtId="165" fontId="3" fillId="3" borderId="2" xfId="2" applyNumberFormat="1" applyFont="1" applyFill="1" applyBorder="1" applyAlignment="1">
      <alignment horizontal="center" vertical="center"/>
    </xf>
    <xf numFmtId="165" fontId="3" fillId="3" borderId="3" xfId="0" applyNumberFormat="1" applyFont="1" applyFill="1" applyBorder="1" applyAlignment="1">
      <alignment vertical="center"/>
    </xf>
    <xf numFmtId="0" fontId="0" fillId="0" borderId="4" xfId="0" applyBorder="1" applyAlignment="1">
      <alignment vertical="center"/>
    </xf>
    <xf numFmtId="44" fontId="0" fillId="0" borderId="0" xfId="2" applyFont="1" applyBorder="1" applyAlignment="1">
      <alignment vertical="center"/>
    </xf>
    <xf numFmtId="0" fontId="0" fillId="0" borderId="5" xfId="0" applyBorder="1" applyAlignment="1">
      <alignment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0" xfId="0" applyFont="1" applyFill="1" applyAlignment="1">
      <alignment vertical="center"/>
    </xf>
    <xf numFmtId="0" fontId="3" fillId="3" borderId="5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0" fontId="2" fillId="2" borderId="7" xfId="0" applyFont="1" applyFill="1" applyBorder="1" applyAlignment="1">
      <alignment horizontal="right" vertical="center"/>
    </xf>
    <xf numFmtId="0" fontId="2" fillId="2" borderId="7" xfId="0" applyFont="1" applyFill="1" applyBorder="1" applyAlignment="1">
      <alignment horizontal="center" vertical="center"/>
    </xf>
    <xf numFmtId="44" fontId="2" fillId="2" borderId="7" xfId="2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0" xfId="0" applyBorder="1" applyAlignment="1">
      <alignment horizontal="right" vertical="center"/>
    </xf>
    <xf numFmtId="0" fontId="0" fillId="0" borderId="10" xfId="0" applyBorder="1" applyAlignment="1">
      <alignment horizontal="center" vertical="center"/>
    </xf>
    <xf numFmtId="44" fontId="0" fillId="0" borderId="10" xfId="2" applyFont="1" applyBorder="1" applyAlignment="1">
      <alignment vertical="center"/>
    </xf>
    <xf numFmtId="0" fontId="0" fillId="0" borderId="11" xfId="0" applyBorder="1" applyAlignment="1">
      <alignment vertical="center"/>
    </xf>
    <xf numFmtId="165" fontId="0" fillId="0" borderId="0" xfId="2" applyNumberFormat="1" applyFont="1" applyBorder="1" applyAlignment="1">
      <alignment vertical="center"/>
    </xf>
    <xf numFmtId="165" fontId="0" fillId="0" borderId="10" xfId="2" applyNumberFormat="1" applyFont="1" applyBorder="1" applyAlignment="1">
      <alignment vertical="center"/>
    </xf>
    <xf numFmtId="165" fontId="0" fillId="0" borderId="0" xfId="2" applyNumberFormat="1" applyFont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13" xfId="0" applyFont="1" applyFill="1" applyBorder="1" applyAlignment="1">
      <alignment vertical="center"/>
    </xf>
    <xf numFmtId="0" fontId="2" fillId="2" borderId="13" xfId="0" applyFont="1" applyFill="1" applyBorder="1" applyAlignment="1">
      <alignment horizontal="right" vertical="center"/>
    </xf>
    <xf numFmtId="0" fontId="2" fillId="2" borderId="13" xfId="0" applyFont="1" applyFill="1" applyBorder="1" applyAlignment="1">
      <alignment horizontal="center" vertical="center"/>
    </xf>
    <xf numFmtId="44" fontId="2" fillId="2" borderId="13" xfId="2" applyFont="1" applyFill="1" applyBorder="1" applyAlignment="1">
      <alignment vertical="center"/>
    </xf>
    <xf numFmtId="165" fontId="2" fillId="2" borderId="13" xfId="2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16" xfId="0" applyBorder="1" applyAlignment="1">
      <alignment horizontal="right" vertical="center"/>
    </xf>
    <xf numFmtId="0" fontId="0" fillId="0" borderId="16" xfId="0" applyBorder="1" applyAlignment="1">
      <alignment horizontal="center" vertical="center"/>
    </xf>
    <xf numFmtId="44" fontId="0" fillId="0" borderId="16" xfId="2" applyFont="1" applyBorder="1" applyAlignment="1">
      <alignment vertical="center"/>
    </xf>
    <xf numFmtId="165" fontId="0" fillId="0" borderId="16" xfId="2" applyNumberFormat="1" applyFont="1" applyBorder="1" applyAlignment="1">
      <alignment vertical="center"/>
    </xf>
    <xf numFmtId="0" fontId="0" fillId="0" borderId="17" xfId="0" applyBorder="1" applyAlignment="1">
      <alignment vertical="center"/>
    </xf>
    <xf numFmtId="0" fontId="2" fillId="2" borderId="15" xfId="0" applyFont="1" applyFill="1" applyBorder="1" applyAlignment="1">
      <alignment vertical="center"/>
    </xf>
    <xf numFmtId="0" fontId="2" fillId="2" borderId="16" xfId="0" applyFont="1" applyFill="1" applyBorder="1" applyAlignment="1">
      <alignment vertical="center"/>
    </xf>
    <xf numFmtId="0" fontId="2" fillId="2" borderId="16" xfId="0" applyFont="1" applyFill="1" applyBorder="1" applyAlignment="1">
      <alignment horizontal="right" vertical="center"/>
    </xf>
    <xf numFmtId="0" fontId="2" fillId="2" borderId="16" xfId="0" applyFont="1" applyFill="1" applyBorder="1" applyAlignment="1">
      <alignment horizontal="center" vertical="center"/>
    </xf>
    <xf numFmtId="44" fontId="2" fillId="2" borderId="16" xfId="2" applyFont="1" applyFill="1" applyBorder="1" applyAlignment="1">
      <alignment vertical="center"/>
    </xf>
    <xf numFmtId="165" fontId="2" fillId="2" borderId="16" xfId="2" applyNumberFormat="1" applyFont="1" applyFill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19" xfId="0" applyBorder="1" applyAlignment="1">
      <alignment horizontal="right" vertical="center"/>
    </xf>
    <xf numFmtId="0" fontId="0" fillId="0" borderId="19" xfId="0" applyBorder="1" applyAlignment="1">
      <alignment horizontal="center" vertical="center"/>
    </xf>
    <xf numFmtId="44" fontId="0" fillId="0" borderId="19" xfId="2" applyFont="1" applyBorder="1" applyAlignment="1">
      <alignment vertical="center"/>
    </xf>
    <xf numFmtId="165" fontId="0" fillId="0" borderId="19" xfId="2" applyNumberFormat="1" applyFont="1" applyBorder="1" applyAlignment="1">
      <alignment vertical="center"/>
    </xf>
    <xf numFmtId="0" fontId="0" fillId="0" borderId="20" xfId="0" applyBorder="1" applyAlignment="1">
      <alignment vertical="center"/>
    </xf>
    <xf numFmtId="0" fontId="4" fillId="0" borderId="0" xfId="4" applyProtection="1">
      <protection locked="0"/>
    </xf>
    <xf numFmtId="166" fontId="4" fillId="0" borderId="0" xfId="5" applyAlignment="1" applyProtection="1">
      <alignment vertical="center"/>
      <protection locked="0"/>
    </xf>
    <xf numFmtId="167" fontId="5" fillId="0" borderId="0" xfId="9" applyNumberFormat="1" applyFont="1" applyFill="1" applyBorder="1" applyAlignment="1">
      <alignment horizontal="right" vertical="center"/>
    </xf>
    <xf numFmtId="167" fontId="4" fillId="0" borderId="0" xfId="9" applyNumberFormat="1" applyFont="1" applyFill="1" applyBorder="1" applyAlignment="1">
      <alignment horizontal="right" vertical="center"/>
    </xf>
    <xf numFmtId="166" fontId="4" fillId="5" borderId="22" xfId="5" applyFill="1" applyBorder="1" applyAlignment="1">
      <alignment vertical="center"/>
    </xf>
    <xf numFmtId="167" fontId="6" fillId="0" borderId="0" xfId="9" applyNumberFormat="1" applyFont="1" applyFill="1" applyBorder="1" applyAlignment="1">
      <alignment horizontal="right" vertical="center"/>
    </xf>
    <xf numFmtId="166" fontId="6" fillId="2" borderId="23" xfId="5" applyFont="1" applyFill="1" applyBorder="1" applyAlignment="1">
      <alignment horizontal="right" vertical="center"/>
    </xf>
    <xf numFmtId="166" fontId="4" fillId="2" borderId="23" xfId="5" applyFill="1" applyBorder="1" applyAlignment="1">
      <alignment horizontal="left" vertical="center"/>
    </xf>
    <xf numFmtId="168" fontId="6" fillId="0" borderId="0" xfId="9" applyNumberFormat="1" applyFont="1" applyFill="1" applyBorder="1" applyAlignment="1">
      <alignment horizontal="center" vertical="center"/>
    </xf>
    <xf numFmtId="168" fontId="6" fillId="0" borderId="0" xfId="9" applyNumberFormat="1" applyFont="1" applyFill="1" applyBorder="1" applyAlignment="1">
      <alignment horizontal="right" vertical="center"/>
    </xf>
    <xf numFmtId="166" fontId="5" fillId="0" borderId="0" xfId="5" applyFont="1" applyAlignment="1">
      <alignment horizontal="center" vertical="center" wrapText="1"/>
    </xf>
    <xf numFmtId="166" fontId="7" fillId="0" borderId="0" xfId="8" applyFont="1" applyAlignment="1">
      <alignment horizontal="right"/>
    </xf>
    <xf numFmtId="166" fontId="8" fillId="0" borderId="0" xfId="8" applyFont="1" applyAlignment="1">
      <alignment horizontal="right"/>
    </xf>
    <xf numFmtId="166" fontId="6" fillId="2" borderId="23" xfId="5" applyFont="1" applyFill="1" applyBorder="1" applyAlignment="1">
      <alignment vertical="center"/>
    </xf>
    <xf numFmtId="166" fontId="4" fillId="2" borderId="23" xfId="5" applyFill="1" applyBorder="1" applyAlignment="1">
      <alignment vertical="center"/>
    </xf>
    <xf numFmtId="168" fontId="6" fillId="2" borderId="24" xfId="9" applyNumberFormat="1" applyFont="1" applyFill="1" applyBorder="1" applyAlignment="1">
      <alignment horizontal="right" vertical="center"/>
    </xf>
    <xf numFmtId="166" fontId="4" fillId="2" borderId="27" xfId="5" applyFill="1" applyBorder="1" applyAlignment="1">
      <alignment vertical="center"/>
    </xf>
    <xf numFmtId="166" fontId="4" fillId="2" borderId="22" xfId="5" applyFill="1" applyBorder="1" applyAlignment="1">
      <alignment vertical="center"/>
    </xf>
    <xf numFmtId="166" fontId="4" fillId="2" borderId="28" xfId="5" applyFill="1" applyBorder="1" applyAlignment="1">
      <alignment vertical="center"/>
    </xf>
    <xf numFmtId="168" fontId="6" fillId="2" borderId="24" xfId="9" applyNumberFormat="1" applyFont="1" applyFill="1" applyBorder="1" applyAlignment="1">
      <alignment horizontal="center" vertical="center"/>
    </xf>
    <xf numFmtId="166" fontId="4" fillId="5" borderId="23" xfId="5" applyFill="1" applyBorder="1" applyAlignment="1">
      <alignment horizontal="left" vertical="center"/>
    </xf>
    <xf numFmtId="165" fontId="4" fillId="5" borderId="23" xfId="9" applyNumberFormat="1" applyFont="1" applyFill="1" applyBorder="1" applyAlignment="1">
      <alignment horizontal="center" vertical="center"/>
    </xf>
    <xf numFmtId="167" fontId="4" fillId="5" borderId="24" xfId="9" applyNumberFormat="1" applyFont="1" applyFill="1" applyBorder="1" applyAlignment="1">
      <alignment horizontal="right" vertical="center"/>
    </xf>
    <xf numFmtId="166" fontId="4" fillId="5" borderId="27" xfId="5" applyFill="1" applyBorder="1" applyAlignment="1">
      <alignment vertical="center"/>
    </xf>
    <xf numFmtId="166" fontId="4" fillId="5" borderId="29" xfId="5" applyFill="1" applyBorder="1" applyAlignment="1">
      <alignment horizontal="left" vertical="center"/>
    </xf>
    <xf numFmtId="165" fontId="4" fillId="5" borderId="29" xfId="9" applyNumberFormat="1" applyFont="1" applyFill="1" applyBorder="1" applyAlignment="1">
      <alignment horizontal="center" vertical="center"/>
    </xf>
    <xf numFmtId="167" fontId="4" fillId="5" borderId="30" xfId="9" applyNumberFormat="1" applyFont="1" applyFill="1" applyBorder="1" applyAlignment="1">
      <alignment horizontal="right" vertical="center"/>
    </xf>
    <xf numFmtId="166" fontId="4" fillId="5" borderId="31" xfId="5" applyFill="1" applyBorder="1" applyAlignment="1">
      <alignment vertical="center"/>
    </xf>
    <xf numFmtId="166" fontId="4" fillId="5" borderId="32" xfId="5" applyFill="1" applyBorder="1" applyAlignment="1">
      <alignment horizontal="left" vertical="center"/>
    </xf>
    <xf numFmtId="165" fontId="4" fillId="5" borderId="32" xfId="9" applyNumberFormat="1" applyFont="1" applyFill="1" applyBorder="1" applyAlignment="1">
      <alignment horizontal="center" vertical="center"/>
    </xf>
    <xf numFmtId="167" fontId="4" fillId="5" borderId="33" xfId="9" applyNumberFormat="1" applyFont="1" applyFill="1" applyBorder="1" applyAlignment="1">
      <alignment horizontal="right" vertical="center"/>
    </xf>
    <xf numFmtId="168" fontId="6" fillId="2" borderId="23" xfId="9" applyNumberFormat="1" applyFont="1" applyFill="1" applyBorder="1" applyAlignment="1">
      <alignment horizontal="center" vertical="center"/>
    </xf>
    <xf numFmtId="165" fontId="6" fillId="2" borderId="23" xfId="9" applyNumberFormat="1" applyFont="1" applyFill="1" applyBorder="1" applyAlignment="1">
      <alignment horizontal="left" vertical="center"/>
    </xf>
    <xf numFmtId="167" fontId="6" fillId="2" borderId="24" xfId="9" applyNumberFormat="1" applyFont="1" applyFill="1" applyBorder="1" applyAlignment="1">
      <alignment horizontal="right" vertical="center"/>
    </xf>
    <xf numFmtId="166" fontId="3" fillId="4" borderId="26" xfId="5" applyFont="1" applyFill="1" applyBorder="1" applyAlignment="1">
      <alignment vertical="center"/>
    </xf>
    <xf numFmtId="166" fontId="5" fillId="4" borderId="35" xfId="5" applyFont="1" applyFill="1" applyBorder="1" applyAlignment="1">
      <alignment vertical="center"/>
    </xf>
    <xf numFmtId="165" fontId="3" fillId="4" borderId="21" xfId="9" applyNumberFormat="1" applyFont="1" applyFill="1" applyBorder="1" applyAlignment="1">
      <alignment horizontal="center" vertical="center"/>
    </xf>
    <xf numFmtId="167" fontId="3" fillId="4" borderId="36" xfId="9" applyNumberFormat="1" applyFont="1" applyFill="1" applyBorder="1" applyAlignment="1">
      <alignment horizontal="right" vertical="center"/>
    </xf>
    <xf numFmtId="165" fontId="6" fillId="5" borderId="38" xfId="9" applyNumberFormat="1" applyFont="1" applyFill="1" applyBorder="1" applyAlignment="1">
      <alignment horizontal="center" vertical="center"/>
    </xf>
    <xf numFmtId="165" fontId="6" fillId="5" borderId="16" xfId="9" applyNumberFormat="1" applyFont="1" applyFill="1" applyBorder="1" applyAlignment="1">
      <alignment horizontal="center" vertical="center"/>
    </xf>
    <xf numFmtId="167" fontId="6" fillId="5" borderId="40" xfId="9" applyNumberFormat="1" applyFont="1" applyFill="1" applyBorder="1" applyAlignment="1">
      <alignment horizontal="right" vertical="center"/>
    </xf>
    <xf numFmtId="165" fontId="6" fillId="5" borderId="42" xfId="9" applyNumberFormat="1" applyFont="1" applyFill="1" applyBorder="1" applyAlignment="1">
      <alignment horizontal="center" vertical="center"/>
    </xf>
    <xf numFmtId="166" fontId="7" fillId="0" borderId="0" xfId="8" applyFont="1" applyAlignment="1">
      <alignment vertical="center"/>
    </xf>
    <xf numFmtId="0" fontId="4" fillId="0" borderId="0" xfId="4" applyAlignment="1" applyProtection="1">
      <alignment vertical="center"/>
      <protection locked="0"/>
    </xf>
    <xf numFmtId="0" fontId="2" fillId="0" borderId="0" xfId="0" applyFont="1"/>
    <xf numFmtId="9" fontId="6" fillId="5" borderId="43" xfId="3" applyFont="1" applyFill="1" applyBorder="1" applyAlignment="1">
      <alignment horizontal="center" vertical="center"/>
    </xf>
    <xf numFmtId="9" fontId="6" fillId="2" borderId="23" xfId="3" applyFont="1" applyFill="1" applyBorder="1" applyAlignment="1">
      <alignment horizontal="center" vertical="center"/>
    </xf>
    <xf numFmtId="0" fontId="4" fillId="0" borderId="44" xfId="4" applyBorder="1" applyProtection="1">
      <protection locked="0"/>
    </xf>
    <xf numFmtId="0" fontId="4" fillId="0" borderId="23" xfId="4" applyBorder="1" applyProtection="1">
      <protection locked="0"/>
    </xf>
    <xf numFmtId="166" fontId="4" fillId="0" borderId="23" xfId="5" applyBorder="1" applyAlignment="1" applyProtection="1">
      <alignment horizontal="right" vertical="center"/>
      <protection locked="0"/>
    </xf>
    <xf numFmtId="164" fontId="4" fillId="0" borderId="34" xfId="1" applyNumberFormat="1" applyFont="1" applyBorder="1" applyProtection="1">
      <protection locked="0"/>
    </xf>
    <xf numFmtId="0" fontId="0" fillId="0" borderId="17" xfId="0" applyBorder="1" applyAlignment="1">
      <alignment vertical="center" wrapText="1"/>
    </xf>
    <xf numFmtId="166" fontId="4" fillId="5" borderId="37" xfId="5" applyFill="1" applyBorder="1" applyAlignment="1">
      <alignment horizontal="left" vertical="center" indent="1"/>
    </xf>
    <xf numFmtId="166" fontId="4" fillId="5" borderId="38" xfId="5" applyFill="1" applyBorder="1" applyAlignment="1">
      <alignment horizontal="left" vertical="center" indent="1"/>
    </xf>
    <xf numFmtId="166" fontId="4" fillId="5" borderId="39" xfId="5" applyFill="1" applyBorder="1" applyAlignment="1">
      <alignment horizontal="left" vertical="center" indent="1"/>
    </xf>
    <xf numFmtId="166" fontId="4" fillId="5" borderId="16" xfId="5" applyFill="1" applyBorder="1" applyAlignment="1">
      <alignment horizontal="left" vertical="center" indent="1"/>
    </xf>
    <xf numFmtId="166" fontId="6" fillId="2" borderId="23" xfId="5" applyFont="1" applyFill="1" applyBorder="1" applyAlignment="1">
      <alignment horizontal="left" vertical="center"/>
    </xf>
    <xf numFmtId="3" fontId="0" fillId="0" borderId="0" xfId="0" applyNumberFormat="1" applyAlignment="1">
      <alignment vertical="center"/>
    </xf>
    <xf numFmtId="44" fontId="0" fillId="0" borderId="16" xfId="2" quotePrefix="1" applyFont="1" applyBorder="1" applyAlignment="1">
      <alignment horizontal="center" vertical="center"/>
    </xf>
    <xf numFmtId="165" fontId="0" fillId="0" borderId="16" xfId="2" applyNumberFormat="1" applyFont="1" applyBorder="1" applyAlignment="1">
      <alignment horizontal="center" vertical="center"/>
    </xf>
    <xf numFmtId="44" fontId="0" fillId="0" borderId="16" xfId="2" applyFont="1" applyBorder="1" applyAlignment="1">
      <alignment horizontal="center" vertical="center"/>
    </xf>
    <xf numFmtId="44" fontId="0" fillId="0" borderId="10" xfId="2" quotePrefix="1" applyFont="1" applyBorder="1" applyAlignment="1">
      <alignment horizontal="center" vertical="center"/>
    </xf>
    <xf numFmtId="44" fontId="0" fillId="0" borderId="10" xfId="2" applyFont="1" applyBorder="1" applyAlignment="1">
      <alignment horizontal="center" vertical="center"/>
    </xf>
    <xf numFmtId="9" fontId="0" fillId="6" borderId="16" xfId="3" applyFont="1" applyFill="1" applyBorder="1" applyAlignment="1">
      <alignment vertical="center"/>
    </xf>
    <xf numFmtId="0" fontId="2" fillId="2" borderId="45" xfId="0" applyFont="1" applyFill="1" applyBorder="1" applyAlignment="1">
      <alignment vertical="center"/>
    </xf>
    <xf numFmtId="0" fontId="0" fillId="0" borderId="46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47" xfId="0" applyBorder="1" applyAlignment="1">
      <alignment horizontal="right" vertical="center"/>
    </xf>
    <xf numFmtId="165" fontId="0" fillId="0" borderId="16" xfId="2" applyNumberFormat="1" applyFont="1" applyBorder="1" applyAlignment="1">
      <alignment horizontal="right" vertical="center"/>
    </xf>
    <xf numFmtId="10" fontId="0" fillId="0" borderId="16" xfId="2" applyNumberFormat="1" applyFont="1" applyBorder="1" applyAlignment="1">
      <alignment vertical="center"/>
    </xf>
    <xf numFmtId="10" fontId="0" fillId="0" borderId="16" xfId="3" applyNumberFormat="1" applyFont="1" applyBorder="1" applyAlignment="1">
      <alignment vertical="center"/>
    </xf>
    <xf numFmtId="0" fontId="2" fillId="6" borderId="0" xfId="0" applyFont="1" applyFill="1" applyAlignment="1">
      <alignment vertical="center"/>
    </xf>
    <xf numFmtId="0" fontId="0" fillId="6" borderId="0" xfId="0" applyFill="1" applyAlignment="1">
      <alignment vertical="center"/>
    </xf>
    <xf numFmtId="0" fontId="0" fillId="6" borderId="0" xfId="0" applyFill="1" applyAlignment="1">
      <alignment horizontal="right" vertical="center"/>
    </xf>
    <xf numFmtId="0" fontId="0" fillId="6" borderId="0" xfId="0" applyFill="1" applyAlignment="1">
      <alignment horizontal="center" vertical="center"/>
    </xf>
    <xf numFmtId="44" fontId="0" fillId="6" borderId="0" xfId="2" applyFont="1" applyFill="1" applyAlignment="1">
      <alignment vertical="center"/>
    </xf>
    <xf numFmtId="165" fontId="0" fillId="6" borderId="0" xfId="2" applyNumberFormat="1" applyFont="1" applyFill="1" applyAlignment="1">
      <alignment vertical="center"/>
    </xf>
    <xf numFmtId="49" fontId="3" fillId="3" borderId="2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3" fillId="3" borderId="0" xfId="0" applyNumberFormat="1" applyFont="1" applyFill="1" applyAlignment="1">
      <alignment horizontal="center" vertical="center"/>
    </xf>
    <xf numFmtId="49" fontId="2" fillId="2" borderId="13" xfId="0" applyNumberFormat="1" applyFont="1" applyFill="1" applyBorder="1" applyAlignment="1">
      <alignment horizontal="center" vertical="center"/>
    </xf>
    <xf numFmtId="49" fontId="0" fillId="0" borderId="16" xfId="0" applyNumberFormat="1" applyBorder="1" applyAlignment="1">
      <alignment horizontal="center" vertical="center"/>
    </xf>
    <xf numFmtId="49" fontId="2" fillId="2" borderId="16" xfId="0" applyNumberFormat="1" applyFont="1" applyFill="1" applyBorder="1" applyAlignment="1">
      <alignment horizontal="center" vertical="center"/>
    </xf>
    <xf numFmtId="49" fontId="0" fillId="0" borderId="16" xfId="0" quotePrefix="1" applyNumberFormat="1" applyBorder="1" applyAlignment="1">
      <alignment horizontal="center" vertical="center"/>
    </xf>
    <xf numFmtId="166" fontId="7" fillId="0" borderId="0" xfId="8" applyFont="1" applyAlignment="1">
      <alignment horizontal="left" vertical="center" wrapText="1"/>
    </xf>
    <xf numFmtId="166" fontId="8" fillId="0" borderId="0" xfId="8" applyFont="1" applyAlignment="1">
      <alignment horizontal="right" vertical="center"/>
    </xf>
    <xf numFmtId="166" fontId="8" fillId="0" borderId="0" xfId="8" applyFont="1" applyAlignment="1">
      <alignment horizontal="left" vertical="center" wrapText="1"/>
    </xf>
    <xf numFmtId="166" fontId="5" fillId="4" borderId="35" xfId="5" applyFont="1" applyFill="1" applyBorder="1" applyAlignment="1">
      <alignment horizontal="center" vertical="center" wrapText="1"/>
    </xf>
    <xf numFmtId="166" fontId="5" fillId="4" borderId="25" xfId="5" applyFont="1" applyFill="1" applyBorder="1" applyAlignment="1">
      <alignment horizontal="center" vertical="center" wrapText="1"/>
    </xf>
    <xf numFmtId="166" fontId="3" fillId="4" borderId="21" xfId="5" applyFont="1" applyFill="1" applyBorder="1" applyAlignment="1">
      <alignment horizontal="left" vertical="center"/>
    </xf>
    <xf numFmtId="166" fontId="4" fillId="5" borderId="37" xfId="5" applyFill="1" applyBorder="1" applyAlignment="1">
      <alignment horizontal="left" vertical="center" indent="1"/>
    </xf>
    <xf numFmtId="166" fontId="4" fillId="5" borderId="38" xfId="5" applyFill="1" applyBorder="1" applyAlignment="1">
      <alignment horizontal="left" vertical="center" indent="1"/>
    </xf>
    <xf numFmtId="166" fontId="4" fillId="5" borderId="39" xfId="5" applyFill="1" applyBorder="1" applyAlignment="1">
      <alignment horizontal="left" vertical="center" indent="1"/>
    </xf>
    <xf numFmtId="166" fontId="4" fillId="5" borderId="16" xfId="5" applyFill="1" applyBorder="1" applyAlignment="1">
      <alignment horizontal="left" vertical="center" indent="1"/>
    </xf>
    <xf numFmtId="166" fontId="4" fillId="5" borderId="41" xfId="5" applyFill="1" applyBorder="1" applyAlignment="1">
      <alignment horizontal="left" vertical="center" indent="1"/>
    </xf>
    <xf numFmtId="166" fontId="4" fillId="5" borderId="42" xfId="5" applyFill="1" applyBorder="1" applyAlignment="1">
      <alignment horizontal="left" vertical="center" indent="1"/>
    </xf>
    <xf numFmtId="0" fontId="3" fillId="3" borderId="1" xfId="0" applyFont="1" applyFill="1" applyBorder="1" applyAlignment="1">
      <alignment horizontal="left" vertical="center"/>
    </xf>
    <xf numFmtId="0" fontId="3" fillId="3" borderId="2" xfId="0" applyFont="1" applyFill="1" applyBorder="1" applyAlignment="1">
      <alignment horizontal="left" vertical="center"/>
    </xf>
  </cellXfs>
  <cellStyles count="10">
    <cellStyle name="Comma" xfId="1" builtinId="3"/>
    <cellStyle name="Comma 2 2" xfId="7" xr:uid="{00000000-0005-0000-0000-000001000000}"/>
    <cellStyle name="Currency" xfId="2" builtinId="4"/>
    <cellStyle name="Currency 7" xfId="9" xr:uid="{00000000-0005-0000-0000-000003000000}"/>
    <cellStyle name="Normal" xfId="0" builtinId="0"/>
    <cellStyle name="Normal 11" xfId="6" xr:uid="{00000000-0005-0000-0000-000005000000}"/>
    <cellStyle name="Normal 12" xfId="8" xr:uid="{00000000-0005-0000-0000-000006000000}"/>
    <cellStyle name="Normal 2" xfId="4" xr:uid="{00000000-0005-0000-0000-000007000000}"/>
    <cellStyle name="Normal 2 2 2" xfId="5" xr:uid="{00000000-0005-0000-0000-000008000000}"/>
    <cellStyle name="Percent" xfId="3" builtinId="5"/>
  </cellStyles>
  <dxfs count="0"/>
  <tableStyles count="0" defaultTableStyle="TableStyleMedium2" defaultPivotStyle="PivotStyleLight16"/>
  <colors>
    <mruColors>
      <color rgb="FF00502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Relationship Id="rId22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emp/Seattle/Drew%20SiebertFormulaTest2/BE160803%20ELEV8%20160916%2025CD%20410M.Est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Temp/Industrial/Serge/BE150045-Hardisty,Metiskow,Cactus%20Lake.Est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Temp/BrandonR/BE140807_BEST.Est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jsiebert/Desktop/ELEV8%20-%20Custom%20Summary%20Pages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jsiebert/Desktop/Estiamte%20Summary%20Breakdown%20(for%20owner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ojdata"/>
      <sheetName val="Summary"/>
      <sheetName val="01PGGET"/>
      <sheetName val="02PG"/>
      <sheetName val="04PG"/>
      <sheetName val="05PG"/>
      <sheetName val="06PG"/>
      <sheetName val="07PG"/>
      <sheetName val="09PG"/>
      <sheetName val="01SP"/>
      <sheetName val="02SP"/>
      <sheetName val="03SP"/>
      <sheetName val="05SP"/>
      <sheetName val="06SP"/>
      <sheetName val="07SP"/>
      <sheetName val="08SP"/>
      <sheetName val="09SP"/>
      <sheetName val="02RTL"/>
      <sheetName val="03RTL"/>
      <sheetName val="04RTL"/>
      <sheetName val="05RTL"/>
      <sheetName val="06RTL"/>
      <sheetName val="10RTL"/>
      <sheetName val="01N"/>
      <sheetName val="02N"/>
      <sheetName val="03N"/>
      <sheetName val="04N"/>
      <sheetName val="05N"/>
      <sheetName val="06N"/>
      <sheetName val="07N"/>
      <sheetName val="08N"/>
      <sheetName val="09N"/>
      <sheetName val="10N"/>
      <sheetName val="01S"/>
      <sheetName val="02S"/>
      <sheetName val="03S"/>
      <sheetName val="04S"/>
      <sheetName val="05S"/>
      <sheetName val="06S"/>
      <sheetName val="07S"/>
      <sheetName val="08S"/>
      <sheetName val="09S"/>
      <sheetName val="10S"/>
      <sheetName val="STR01"/>
      <sheetName val="STR02"/>
      <sheetName val="STR03"/>
      <sheetName val="STR04"/>
      <sheetName val="STR05"/>
      <sheetName val="STR06"/>
      <sheetName val="xupdate"/>
      <sheetName val="CS 1"/>
      <sheetName val="CS 3"/>
      <sheetName val="CONT"/>
      <sheetName val="INS"/>
      <sheetName val="B&amp;O"/>
      <sheetName val="GC"/>
      <sheetName val="Quantity Codes"/>
      <sheetName val="Labor"/>
      <sheetName val="Equip"/>
      <sheetName val="Material"/>
      <sheetName val="SortCodes"/>
      <sheetName val="TempMask"/>
      <sheetName val="SOV"/>
      <sheetName val="Historical"/>
      <sheetName val="FeeAnalysis"/>
      <sheetName val="EstMask"/>
      <sheetName val="EstFormats"/>
      <sheetName val="UNDO"/>
      <sheetName val="QTO-DetailMask"/>
      <sheetName val="QTO-SummaryMask"/>
      <sheetName val="QTO-IndexMas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ojdata"/>
      <sheetName val="Summary"/>
      <sheetName val="LOC"/>
      <sheetName val="DC1"/>
      <sheetName val="DC2"/>
      <sheetName val="DC3"/>
      <sheetName val="DC4"/>
      <sheetName val="DC5"/>
      <sheetName val="DC6"/>
      <sheetName val="DC6.1"/>
      <sheetName val="DC7"/>
      <sheetName val="DC8"/>
      <sheetName val="DC9"/>
      <sheetName val="DC10"/>
      <sheetName val="DC11"/>
      <sheetName val="DC12"/>
      <sheetName val="PST"/>
      <sheetName val="TOT"/>
      <sheetName val="GEI 1"/>
      <sheetName val="GEI 2"/>
      <sheetName val="GEI 3"/>
      <sheetName val="GEI 4"/>
      <sheetName val="GEI 5"/>
      <sheetName val="GEI 6"/>
      <sheetName val="Quantity Codes"/>
      <sheetName val="Labor"/>
      <sheetName val="Equip"/>
      <sheetName val="Material"/>
      <sheetName val="SortCodes"/>
      <sheetName val="TempMask"/>
      <sheetName val="Hardisty Bid Form"/>
      <sheetName val="Metiskow Bid Form"/>
      <sheetName val="Cactus Lake Bid Form"/>
      <sheetName val="D4"/>
      <sheetName val="Sum"/>
      <sheetName val="EstMask"/>
      <sheetName val="EstFormats"/>
      <sheetName val="UNDO"/>
      <sheetName val="QTO-DetailMask"/>
      <sheetName val="QTO-SummaryMask"/>
      <sheetName val="QTO-IndexMas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ojdata"/>
      <sheetName val="Summary"/>
      <sheetName val="DIV 2a"/>
      <sheetName val="DIV 2b"/>
      <sheetName val="DIV 2c"/>
      <sheetName val="DIV 2d"/>
      <sheetName val="DIV 2e"/>
      <sheetName val="DIV 2f"/>
      <sheetName val="DIV 3a"/>
      <sheetName val="DIV 3b"/>
      <sheetName val="DIV 3c"/>
      <sheetName val="DIV 3d"/>
      <sheetName val="DIV 4a"/>
      <sheetName val="DIV 5a"/>
      <sheetName val="DIV 5b"/>
      <sheetName val="DIV 5c"/>
      <sheetName val="DIV 5d"/>
      <sheetName val="DIV 6a"/>
      <sheetName val="DIV 6b"/>
      <sheetName val="DIV 6c"/>
      <sheetName val="DIV 7a"/>
      <sheetName val="DIV 7b"/>
      <sheetName val="DIV 7c"/>
      <sheetName val="DIV 7d"/>
      <sheetName val="DIV 7e"/>
      <sheetName val="DIV 8a"/>
      <sheetName val="DIV 8b"/>
      <sheetName val="DIV 8c"/>
      <sheetName val="DIV 8d"/>
      <sheetName val="DIV 8e"/>
      <sheetName val="DIV 9a"/>
      <sheetName val="DIV 9b"/>
      <sheetName val="DIV 9c"/>
      <sheetName val="DIV 9d"/>
      <sheetName val="DIV 9e"/>
      <sheetName val="DIV 9f"/>
      <sheetName val="DIV 10a"/>
      <sheetName val="DIV 10b"/>
      <sheetName val="DIV 10c"/>
      <sheetName val="DIV 11a"/>
      <sheetName val="DIV 11b"/>
      <sheetName val="DIV 14a"/>
      <sheetName val="DIV 14b"/>
      <sheetName val="DIV 15a"/>
      <sheetName val="DIV 15b"/>
      <sheetName val="DIV 16a"/>
      <sheetName val="DIV 16b"/>
      <sheetName val="DIV 17a"/>
      <sheetName val="DC 22a"/>
      <sheetName val="DIV 1"/>
      <sheetName val="CRX"/>
      <sheetName val="CON"/>
      <sheetName val="GE"/>
      <sheetName val="GE 1A"/>
      <sheetName val="GE 2"/>
      <sheetName val="GE 3"/>
      <sheetName val="GE 4"/>
      <sheetName val="GE 5"/>
      <sheetName val="GE 5b"/>
      <sheetName val="GE 6"/>
      <sheetName val="GE 7"/>
      <sheetName val="GE 8"/>
      <sheetName val="SGE"/>
      <sheetName val="Quantity Codes"/>
      <sheetName val="Labor"/>
      <sheetName val="Equip"/>
      <sheetName val="Material"/>
      <sheetName val="SortCodes"/>
      <sheetName val="TempMask"/>
      <sheetName val="Excel Summary"/>
      <sheetName val="Submission Summary GE Spread"/>
      <sheetName val="Elemental"/>
      <sheetName val="Finishes"/>
      <sheetName val="Post Submission"/>
      <sheetName val="Risk Assessment"/>
      <sheetName val="PCL and CSI Finishes"/>
      <sheetName val="Breakdown by Area"/>
      <sheetName val="Sheet1"/>
      <sheetName val="SUMMARY OF CONT &amp; BUYOUT"/>
      <sheetName val="SPREAD GE"/>
      <sheetName val="SUB &amp; GE SPREAD"/>
      <sheetName val="Sheet2"/>
      <sheetName val="VARIANCE"/>
      <sheetName val="RISK SHEET"/>
      <sheetName val="May14 VE"/>
      <sheetName val="Track Changes"/>
      <sheetName val="EstMask"/>
      <sheetName val="EstFormats"/>
      <sheetName val="UNDO"/>
      <sheetName val="QTO-DetailMask"/>
      <sheetName val="QTO-SummaryMask"/>
      <sheetName val="QTO-IndexMas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stimateLinking"/>
      <sheetName val="DATA"/>
      <sheetName val="Owner Summary"/>
      <sheetName val="SOV minus breakouts"/>
      <sheetName val="Grand Total Variance"/>
      <sheetName val="Grand Total Variance (2)"/>
      <sheetName val="95pct GMP Breakouts"/>
      <sheetName val="25CD"/>
      <sheetName val="DD"/>
      <sheetName val="Current vs 25CD"/>
      <sheetName val="Current vs DD"/>
      <sheetName val="Historic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stimateLinking"/>
      <sheetName val="ESTIMATE SUMMARY"/>
      <sheetName val="Owner Summary (2)"/>
      <sheetName val="DATA for Summary"/>
      <sheetName val="FEE ANAYLSIS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3:C20"/>
  <sheetViews>
    <sheetView workbookViewId="0">
      <selection activeCell="A5" sqref="A5"/>
    </sheetView>
  </sheetViews>
  <sheetFormatPr defaultRowHeight="12.75"/>
  <cols>
    <col min="1" max="1" width="33.85546875" bestFit="1" customWidth="1"/>
    <col min="2" max="2" width="26.7109375" customWidth="1"/>
    <col min="3" max="3" width="10.85546875" customWidth="1"/>
  </cols>
  <sheetData>
    <row r="3" spans="1:3">
      <c r="A3" s="108" t="s">
        <v>0</v>
      </c>
    </row>
    <row r="4" spans="1:3">
      <c r="A4" t="s">
        <v>1</v>
      </c>
    </row>
    <row r="5" spans="1:3">
      <c r="A5" t="s">
        <v>2</v>
      </c>
    </row>
    <row r="7" spans="1:3">
      <c r="A7" t="s">
        <v>3</v>
      </c>
    </row>
    <row r="9" spans="1:3">
      <c r="A9" t="s">
        <v>4</v>
      </c>
      <c r="B9" s="3"/>
    </row>
    <row r="10" spans="1:3">
      <c r="A10" t="s">
        <v>5</v>
      </c>
    </row>
    <row r="11" spans="1:3">
      <c r="A11" t="s">
        <v>6</v>
      </c>
    </row>
    <row r="12" spans="1:3">
      <c r="A12" t="s">
        <v>7</v>
      </c>
    </row>
    <row r="13" spans="1:3">
      <c r="A13" t="s">
        <v>8</v>
      </c>
    </row>
    <row r="14" spans="1:3">
      <c r="A14" t="s">
        <v>9</v>
      </c>
      <c r="C14" t="s">
        <v>10</v>
      </c>
    </row>
    <row r="15" spans="1:3">
      <c r="A15" t="s">
        <v>11</v>
      </c>
      <c r="C15" t="s">
        <v>12</v>
      </c>
    </row>
    <row r="17" spans="1:3">
      <c r="A17" t="s">
        <v>13</v>
      </c>
      <c r="C17" t="s">
        <v>14</v>
      </c>
    </row>
    <row r="18" spans="1:3">
      <c r="A18" t="s">
        <v>15</v>
      </c>
      <c r="C18" t="s">
        <v>14</v>
      </c>
    </row>
    <row r="19" spans="1:3">
      <c r="A19" t="s">
        <v>16</v>
      </c>
      <c r="C19" t="s">
        <v>17</v>
      </c>
    </row>
    <row r="20" spans="1:3">
      <c r="A20" t="s">
        <v>18</v>
      </c>
      <c r="C20" t="s">
        <v>17</v>
      </c>
    </row>
  </sheetData>
  <pageMargins left="0.7" right="0.7" top="0.75" bottom="0.75" header="0.3" footer="0.3"/>
  <pageSetup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81430F-2A53-4312-9838-BF6406FA810D}">
  <dimension ref="A1:G89"/>
  <sheetViews>
    <sheetView view="pageBreakPreview" zoomScale="115" zoomScaleNormal="100" zoomScaleSheetLayoutView="115" workbookViewId="0">
      <selection activeCell="E75" sqref="E75"/>
    </sheetView>
  </sheetViews>
  <sheetFormatPr defaultColWidth="9.140625" defaultRowHeight="12.75" outlineLevelRow="1"/>
  <cols>
    <col min="1" max="1" width="5" style="1" customWidth="1"/>
    <col min="2" max="2" width="43.5703125" style="1" customWidth="1"/>
    <col min="3" max="3" width="13.85546875" style="4" bestFit="1" customWidth="1"/>
    <col min="4" max="4" width="9.140625" style="142"/>
    <col min="5" max="5" width="49.28515625" style="1" customWidth="1"/>
    <col min="6" max="16384" width="9.140625" style="1"/>
  </cols>
  <sheetData>
    <row r="1" spans="1:5" ht="28.5" customHeight="1" thickTop="1">
      <c r="A1" s="160" t="s">
        <v>328</v>
      </c>
      <c r="B1" s="161"/>
      <c r="C1" s="10"/>
      <c r="D1" s="141"/>
      <c r="E1" s="14"/>
    </row>
    <row r="2" spans="1:5" ht="5.0999999999999996" customHeight="1">
      <c r="A2" s="15"/>
      <c r="E2" s="17"/>
    </row>
    <row r="3" spans="1:5" ht="15.75">
      <c r="A3" s="18" t="s">
        <v>44</v>
      </c>
      <c r="B3" s="19" t="s">
        <v>45</v>
      </c>
      <c r="C3" s="6" t="s">
        <v>48</v>
      </c>
      <c r="D3" s="143" t="s">
        <v>47</v>
      </c>
      <c r="E3" s="20" t="s">
        <v>49</v>
      </c>
    </row>
    <row r="4" spans="1:5" ht="5.0999999999999996" customHeight="1">
      <c r="A4" s="15"/>
      <c r="E4" s="17"/>
    </row>
    <row r="5" spans="1:5" ht="18" customHeight="1">
      <c r="A5" s="36" t="s">
        <v>329</v>
      </c>
      <c r="B5" s="37"/>
      <c r="C5" s="38"/>
      <c r="D5" s="144"/>
      <c r="E5" s="42"/>
    </row>
    <row r="6" spans="1:5" outlineLevel="1">
      <c r="A6" s="43"/>
      <c r="B6" s="44" t="s">
        <v>330</v>
      </c>
      <c r="C6" s="124">
        <v>220</v>
      </c>
      <c r="D6" s="147" t="s">
        <v>331</v>
      </c>
      <c r="E6" s="49"/>
    </row>
    <row r="7" spans="1:5" outlineLevel="1">
      <c r="A7" s="43"/>
      <c r="B7" s="44" t="s">
        <v>332</v>
      </c>
      <c r="C7" s="124">
        <v>220</v>
      </c>
      <c r="D7" s="147" t="s">
        <v>331</v>
      </c>
      <c r="E7" s="49"/>
    </row>
    <row r="8" spans="1:5" outlineLevel="1">
      <c r="A8" s="43"/>
      <c r="B8" s="44" t="s">
        <v>333</v>
      </c>
      <c r="C8" s="124">
        <v>160</v>
      </c>
      <c r="D8" s="147" t="s">
        <v>331</v>
      </c>
      <c r="E8" s="49"/>
    </row>
    <row r="9" spans="1:5" outlineLevel="1">
      <c r="A9" s="43"/>
      <c r="B9" s="44" t="s">
        <v>334</v>
      </c>
      <c r="C9" s="124">
        <v>220</v>
      </c>
      <c r="D9" s="147" t="s">
        <v>331</v>
      </c>
      <c r="E9" s="49"/>
    </row>
    <row r="10" spans="1:5" outlineLevel="1">
      <c r="A10" s="43"/>
      <c r="B10" s="44" t="s">
        <v>335</v>
      </c>
      <c r="C10" s="124">
        <v>160</v>
      </c>
      <c r="D10" s="147" t="s">
        <v>331</v>
      </c>
      <c r="E10" s="49"/>
    </row>
    <row r="11" spans="1:5" outlineLevel="1">
      <c r="A11" s="43"/>
      <c r="B11" s="44" t="s">
        <v>336</v>
      </c>
      <c r="C11" s="124">
        <v>140</v>
      </c>
      <c r="D11" s="147" t="s">
        <v>331</v>
      </c>
      <c r="E11" s="49"/>
    </row>
    <row r="12" spans="1:5" outlineLevel="1">
      <c r="A12" s="43"/>
      <c r="B12" s="44" t="s">
        <v>337</v>
      </c>
      <c r="C12" s="124">
        <v>140</v>
      </c>
      <c r="D12" s="147" t="s">
        <v>331</v>
      </c>
      <c r="E12" s="49"/>
    </row>
    <row r="13" spans="1:5" outlineLevel="1">
      <c r="A13" s="43"/>
      <c r="B13" s="44" t="s">
        <v>338</v>
      </c>
      <c r="C13" s="124">
        <v>100</v>
      </c>
      <c r="D13" s="147" t="s">
        <v>331</v>
      </c>
      <c r="E13" s="49"/>
    </row>
    <row r="14" spans="1:5" outlineLevel="1">
      <c r="A14" s="43"/>
      <c r="B14" s="44" t="s">
        <v>339</v>
      </c>
      <c r="C14" s="124">
        <v>220</v>
      </c>
      <c r="D14" s="147" t="s">
        <v>331</v>
      </c>
      <c r="E14" s="49"/>
    </row>
    <row r="15" spans="1:5" outlineLevel="1">
      <c r="A15" s="43"/>
      <c r="B15" s="44" t="s">
        <v>340</v>
      </c>
      <c r="C15" s="124">
        <v>160</v>
      </c>
      <c r="D15" s="147" t="s">
        <v>331</v>
      </c>
      <c r="E15" s="49"/>
    </row>
    <row r="16" spans="1:5" outlineLevel="1">
      <c r="A16" s="43"/>
      <c r="B16" s="44" t="s">
        <v>341</v>
      </c>
      <c r="C16" s="124">
        <v>140</v>
      </c>
      <c r="D16" s="147" t="s">
        <v>331</v>
      </c>
      <c r="E16" s="49"/>
    </row>
    <row r="17" spans="1:5" outlineLevel="1">
      <c r="A17" s="43"/>
      <c r="B17" s="44" t="s">
        <v>342</v>
      </c>
      <c r="C17" s="124">
        <v>90</v>
      </c>
      <c r="D17" s="147" t="s">
        <v>331</v>
      </c>
      <c r="E17" s="49"/>
    </row>
    <row r="18" spans="1:5" outlineLevel="1">
      <c r="A18" s="43"/>
      <c r="B18" s="44" t="s">
        <v>343</v>
      </c>
      <c r="C18" s="124">
        <v>120</v>
      </c>
      <c r="D18" s="147" t="s">
        <v>331</v>
      </c>
      <c r="E18" s="49"/>
    </row>
    <row r="19" spans="1:5" outlineLevel="1">
      <c r="A19" s="43"/>
      <c r="B19" s="44" t="s">
        <v>344</v>
      </c>
      <c r="C19" s="124">
        <v>110</v>
      </c>
      <c r="D19" s="147" t="s">
        <v>331</v>
      </c>
      <c r="E19" s="49"/>
    </row>
    <row r="20" spans="1:5" outlineLevel="1">
      <c r="A20" s="43"/>
      <c r="B20" s="44" t="s">
        <v>345</v>
      </c>
      <c r="C20" s="124">
        <v>100</v>
      </c>
      <c r="D20" s="147" t="s">
        <v>331</v>
      </c>
      <c r="E20" s="49"/>
    </row>
    <row r="21" spans="1:5" outlineLevel="1">
      <c r="A21" s="43"/>
      <c r="B21" s="44" t="s">
        <v>346</v>
      </c>
      <c r="C21" s="124">
        <v>70</v>
      </c>
      <c r="D21" s="147" t="s">
        <v>331</v>
      </c>
      <c r="E21" s="49"/>
    </row>
    <row r="22" spans="1:5" outlineLevel="1">
      <c r="A22" s="43"/>
      <c r="B22" s="44" t="s">
        <v>347</v>
      </c>
      <c r="C22" s="124">
        <v>78</v>
      </c>
      <c r="D22" s="147" t="s">
        <v>331</v>
      </c>
      <c r="E22" s="49"/>
    </row>
    <row r="23" spans="1:5">
      <c r="A23" s="43"/>
      <c r="B23" s="44"/>
      <c r="C23" s="45"/>
      <c r="D23" s="145"/>
      <c r="E23" s="49"/>
    </row>
    <row r="24" spans="1:5" outlineLevel="1">
      <c r="A24" s="43"/>
      <c r="B24" s="44" t="s">
        <v>348</v>
      </c>
      <c r="C24" s="124">
        <v>140</v>
      </c>
      <c r="D24" s="147" t="s">
        <v>331</v>
      </c>
      <c r="E24" s="49"/>
    </row>
    <row r="25" spans="1:5" outlineLevel="1">
      <c r="A25" s="43"/>
      <c r="B25" s="44" t="s">
        <v>349</v>
      </c>
      <c r="C25" s="124">
        <v>130</v>
      </c>
      <c r="D25" s="147" t="s">
        <v>350</v>
      </c>
      <c r="E25" s="49"/>
    </row>
    <row r="26" spans="1:5" outlineLevel="1">
      <c r="A26" s="43"/>
      <c r="B26" s="44" t="s">
        <v>351</v>
      </c>
      <c r="C26" s="124">
        <v>110</v>
      </c>
      <c r="D26" s="147" t="s">
        <v>350</v>
      </c>
      <c r="E26" s="49"/>
    </row>
    <row r="27" spans="1:5" outlineLevel="1">
      <c r="A27" s="43"/>
      <c r="B27" s="44" t="s">
        <v>352</v>
      </c>
      <c r="C27" s="124">
        <v>135</v>
      </c>
      <c r="D27" s="147" t="s">
        <v>350</v>
      </c>
      <c r="E27" s="49"/>
    </row>
    <row r="28" spans="1:5" outlineLevel="1">
      <c r="A28" s="43"/>
      <c r="B28" s="44" t="s">
        <v>353</v>
      </c>
      <c r="C28" s="124">
        <v>155</v>
      </c>
      <c r="D28" s="147" t="s">
        <v>350</v>
      </c>
      <c r="E28" s="49"/>
    </row>
    <row r="29" spans="1:5">
      <c r="A29" s="43"/>
      <c r="B29" s="44"/>
      <c r="C29" s="45"/>
      <c r="D29" s="145"/>
      <c r="E29" s="49"/>
    </row>
    <row r="30" spans="1:5" ht="18" customHeight="1">
      <c r="A30" s="36" t="s">
        <v>34</v>
      </c>
      <c r="B30" s="51"/>
      <c r="C30" s="52"/>
      <c r="D30" s="146"/>
      <c r="E30" s="56"/>
    </row>
    <row r="31" spans="1:5" outlineLevel="1">
      <c r="A31" s="43"/>
      <c r="B31" s="44" t="s">
        <v>257</v>
      </c>
      <c r="C31" s="47">
        <v>3</v>
      </c>
      <c r="D31" s="145" t="s">
        <v>354</v>
      </c>
      <c r="E31" s="49" t="s">
        <v>355</v>
      </c>
    </row>
    <row r="32" spans="1:5" outlineLevel="1">
      <c r="A32" s="43"/>
      <c r="B32" s="44" t="s">
        <v>258</v>
      </c>
      <c r="C32" s="47">
        <v>150</v>
      </c>
      <c r="D32" s="145" t="s">
        <v>354</v>
      </c>
      <c r="E32" s="49"/>
    </row>
    <row r="33" spans="1:5" outlineLevel="1">
      <c r="A33" s="43"/>
      <c r="B33" s="44" t="s">
        <v>259</v>
      </c>
      <c r="C33" s="47">
        <v>15</v>
      </c>
      <c r="D33" s="145" t="s">
        <v>356</v>
      </c>
      <c r="E33" s="49"/>
    </row>
    <row r="34" spans="1:5" outlineLevel="1">
      <c r="A34" s="43"/>
      <c r="B34" s="44" t="s">
        <v>260</v>
      </c>
      <c r="C34" s="47">
        <v>250</v>
      </c>
      <c r="D34" s="145" t="s">
        <v>354</v>
      </c>
      <c r="E34" s="49" t="s">
        <v>357</v>
      </c>
    </row>
    <row r="35" spans="1:5" outlineLevel="1">
      <c r="A35" s="43"/>
      <c r="B35" s="44" t="s">
        <v>261</v>
      </c>
      <c r="C35" s="47">
        <v>2000</v>
      </c>
      <c r="D35" s="145" t="s">
        <v>358</v>
      </c>
      <c r="E35" s="49"/>
    </row>
    <row r="36" spans="1:5" outlineLevel="1">
      <c r="A36" s="43"/>
      <c r="B36" s="44" t="s">
        <v>262</v>
      </c>
      <c r="C36" s="47">
        <v>150</v>
      </c>
      <c r="D36" s="145" t="s">
        <v>359</v>
      </c>
      <c r="E36" s="49"/>
    </row>
    <row r="37" spans="1:5" outlineLevel="1">
      <c r="A37" s="43"/>
      <c r="B37" s="44" t="s">
        <v>263</v>
      </c>
      <c r="C37" s="47">
        <v>300</v>
      </c>
      <c r="D37" s="145" t="s">
        <v>354</v>
      </c>
      <c r="E37" s="49"/>
    </row>
    <row r="38" spans="1:5" outlineLevel="1">
      <c r="A38" s="43"/>
      <c r="B38" s="44" t="s">
        <v>264</v>
      </c>
      <c r="C38" s="47">
        <v>70</v>
      </c>
      <c r="D38" s="145" t="s">
        <v>354</v>
      </c>
      <c r="E38" s="49" t="s">
        <v>360</v>
      </c>
    </row>
    <row r="39" spans="1:5" outlineLevel="1">
      <c r="A39" s="43"/>
      <c r="B39" s="44" t="s">
        <v>265</v>
      </c>
      <c r="C39" s="47">
        <v>1000</v>
      </c>
      <c r="D39" s="145" t="s">
        <v>354</v>
      </c>
      <c r="E39" s="49"/>
    </row>
    <row r="40" spans="1:5" outlineLevel="1">
      <c r="A40" s="43"/>
      <c r="B40" s="44" t="s">
        <v>266</v>
      </c>
      <c r="C40" s="47">
        <v>200</v>
      </c>
      <c r="D40" s="145" t="s">
        <v>354</v>
      </c>
      <c r="E40" s="49"/>
    </row>
    <row r="41" spans="1:5" outlineLevel="1">
      <c r="A41" s="43"/>
      <c r="B41" s="44" t="s">
        <v>267</v>
      </c>
      <c r="C41" s="47">
        <v>100</v>
      </c>
      <c r="D41" s="145" t="s">
        <v>354</v>
      </c>
      <c r="E41" s="49"/>
    </row>
    <row r="42" spans="1:5" outlineLevel="1">
      <c r="A42" s="43"/>
      <c r="B42" s="44" t="s">
        <v>268</v>
      </c>
      <c r="C42" s="47">
        <v>140</v>
      </c>
      <c r="D42" s="145" t="s">
        <v>354</v>
      </c>
      <c r="E42" s="49"/>
    </row>
    <row r="43" spans="1:5" outlineLevel="1">
      <c r="A43" s="43"/>
      <c r="B43" s="44" t="s">
        <v>269</v>
      </c>
      <c r="C43" s="47">
        <v>100</v>
      </c>
      <c r="D43" s="145" t="s">
        <v>354</v>
      </c>
      <c r="E43" s="49"/>
    </row>
    <row r="44" spans="1:5" outlineLevel="1">
      <c r="A44" s="43"/>
      <c r="B44" s="44" t="s">
        <v>270</v>
      </c>
      <c r="C44" s="47">
        <v>1200</v>
      </c>
      <c r="D44" s="145" t="s">
        <v>354</v>
      </c>
      <c r="E44" s="49"/>
    </row>
    <row r="45" spans="1:5" outlineLevel="1">
      <c r="A45" s="43"/>
      <c r="B45" s="44" t="s">
        <v>271</v>
      </c>
      <c r="C45" s="47">
        <v>0.1</v>
      </c>
      <c r="D45" s="145" t="s">
        <v>361</v>
      </c>
      <c r="E45" s="49"/>
    </row>
    <row r="46" spans="1:5" outlineLevel="1">
      <c r="A46" s="43"/>
      <c r="B46" s="44" t="s">
        <v>273</v>
      </c>
      <c r="C46" s="47">
        <v>40</v>
      </c>
      <c r="D46" s="145" t="s">
        <v>354</v>
      </c>
      <c r="E46" s="49" t="s">
        <v>362</v>
      </c>
    </row>
    <row r="47" spans="1:5" outlineLevel="1">
      <c r="A47" s="43"/>
      <c r="B47" s="44" t="s">
        <v>274</v>
      </c>
      <c r="C47" s="47">
        <v>80</v>
      </c>
      <c r="D47" s="145" t="s">
        <v>354</v>
      </c>
      <c r="E47" s="49" t="s">
        <v>363</v>
      </c>
    </row>
    <row r="48" spans="1:5" outlineLevel="1">
      <c r="A48" s="43"/>
      <c r="B48" s="44" t="s">
        <v>275</v>
      </c>
      <c r="C48" s="47">
        <v>5000</v>
      </c>
      <c r="D48" s="145" t="s">
        <v>359</v>
      </c>
      <c r="E48" s="49"/>
    </row>
    <row r="49" spans="1:5" outlineLevel="1">
      <c r="A49" s="43"/>
      <c r="B49" s="44" t="s">
        <v>276</v>
      </c>
      <c r="C49" s="47">
        <v>4000</v>
      </c>
      <c r="D49" s="145" t="s">
        <v>364</v>
      </c>
      <c r="E49" s="49"/>
    </row>
    <row r="50" spans="1:5" outlineLevel="1">
      <c r="A50" s="43"/>
      <c r="B50" s="44" t="s">
        <v>278</v>
      </c>
      <c r="C50" s="47">
        <v>4500</v>
      </c>
      <c r="D50" s="145" t="s">
        <v>359</v>
      </c>
      <c r="E50" s="49"/>
    </row>
    <row r="51" spans="1:5" outlineLevel="1">
      <c r="A51" s="43"/>
      <c r="B51" s="44" t="s">
        <v>279</v>
      </c>
      <c r="C51" s="47">
        <v>800</v>
      </c>
      <c r="D51" s="145" t="s">
        <v>354</v>
      </c>
      <c r="E51" s="49"/>
    </row>
    <row r="52" spans="1:5" outlineLevel="1">
      <c r="A52" s="43"/>
      <c r="B52" s="44" t="s">
        <v>280</v>
      </c>
      <c r="C52" s="47">
        <v>200</v>
      </c>
      <c r="D52" s="145" t="s">
        <v>354</v>
      </c>
      <c r="E52" s="49"/>
    </row>
    <row r="53" spans="1:5" outlineLevel="1">
      <c r="A53" s="43"/>
      <c r="B53" s="44" t="s">
        <v>281</v>
      </c>
      <c r="C53" s="47">
        <v>6000</v>
      </c>
      <c r="D53" s="145" t="s">
        <v>358</v>
      </c>
      <c r="E53" s="49"/>
    </row>
    <row r="54" spans="1:5" outlineLevel="1">
      <c r="A54" s="43"/>
      <c r="B54" s="44" t="s">
        <v>282</v>
      </c>
      <c r="C54" s="47">
        <v>2500</v>
      </c>
      <c r="D54" s="145" t="s">
        <v>354</v>
      </c>
      <c r="E54" s="49"/>
    </row>
    <row r="55" spans="1:5" outlineLevel="1">
      <c r="A55" s="43"/>
      <c r="B55" s="44" t="s">
        <v>283</v>
      </c>
      <c r="C55" s="47">
        <v>5500</v>
      </c>
      <c r="D55" s="145" t="s">
        <v>358</v>
      </c>
      <c r="E55" s="49"/>
    </row>
    <row r="56" spans="1:5" outlineLevel="1">
      <c r="A56" s="43"/>
      <c r="B56" s="44" t="s">
        <v>284</v>
      </c>
      <c r="C56" s="47">
        <v>600</v>
      </c>
      <c r="D56" s="145" t="s">
        <v>354</v>
      </c>
      <c r="E56" s="49" t="s">
        <v>357</v>
      </c>
    </row>
    <row r="57" spans="1:5" outlineLevel="1">
      <c r="A57" s="43"/>
      <c r="B57" s="44" t="s">
        <v>285</v>
      </c>
      <c r="C57" s="47">
        <v>250</v>
      </c>
      <c r="D57" s="145" t="s">
        <v>354</v>
      </c>
      <c r="E57" s="49"/>
    </row>
    <row r="58" spans="1:5">
      <c r="A58" s="43"/>
      <c r="B58" s="44"/>
      <c r="C58" s="45"/>
      <c r="D58" s="145"/>
      <c r="E58" s="49"/>
    </row>
    <row r="59" spans="1:5" ht="18" customHeight="1">
      <c r="A59" s="50" t="s">
        <v>35</v>
      </c>
      <c r="B59" s="51"/>
      <c r="C59" s="52"/>
      <c r="D59" s="146"/>
      <c r="E59" s="56"/>
    </row>
    <row r="60" spans="1:5" outlineLevel="1">
      <c r="A60" s="43"/>
      <c r="B60" s="44" t="s">
        <v>286</v>
      </c>
      <c r="C60" s="47">
        <v>10000</v>
      </c>
      <c r="D60" s="145" t="s">
        <v>358</v>
      </c>
      <c r="E60" s="49"/>
    </row>
    <row r="61" spans="1:5" outlineLevel="1">
      <c r="A61" s="43"/>
      <c r="B61" s="44" t="s">
        <v>287</v>
      </c>
      <c r="C61" s="47">
        <v>2500</v>
      </c>
      <c r="D61" s="145" t="s">
        <v>365</v>
      </c>
      <c r="E61" s="49"/>
    </row>
    <row r="62" spans="1:5" outlineLevel="1">
      <c r="A62" s="43"/>
      <c r="B62" s="44" t="s">
        <v>289</v>
      </c>
      <c r="C62" s="47">
        <v>200</v>
      </c>
      <c r="D62" s="145" t="s">
        <v>366</v>
      </c>
      <c r="E62" s="49"/>
    </row>
    <row r="63" spans="1:5" outlineLevel="1">
      <c r="A63" s="43"/>
      <c r="B63" s="44" t="s">
        <v>367</v>
      </c>
      <c r="C63" s="47">
        <v>2000</v>
      </c>
      <c r="D63" s="145" t="s">
        <v>354</v>
      </c>
      <c r="E63" s="49"/>
    </row>
    <row r="64" spans="1:5" outlineLevel="1">
      <c r="A64" s="43"/>
      <c r="B64" s="44" t="s">
        <v>368</v>
      </c>
      <c r="C64" s="47">
        <v>7.5</v>
      </c>
      <c r="D64" s="145" t="s">
        <v>369</v>
      </c>
      <c r="E64" s="49"/>
    </row>
    <row r="65" spans="1:5" outlineLevel="1">
      <c r="A65" s="43"/>
      <c r="B65" s="44" t="s">
        <v>291</v>
      </c>
      <c r="C65" s="47">
        <v>250</v>
      </c>
      <c r="D65" s="145" t="s">
        <v>354</v>
      </c>
      <c r="E65" s="49"/>
    </row>
    <row r="66" spans="1:5" outlineLevel="1">
      <c r="A66" s="43"/>
      <c r="B66" s="44" t="s">
        <v>370</v>
      </c>
      <c r="C66" s="47">
        <v>6000</v>
      </c>
      <c r="D66" s="145" t="s">
        <v>354</v>
      </c>
      <c r="E66" s="49"/>
    </row>
    <row r="67" spans="1:5" outlineLevel="1">
      <c r="A67" s="43"/>
      <c r="B67" s="44" t="s">
        <v>371</v>
      </c>
      <c r="C67" s="47">
        <v>0.3</v>
      </c>
      <c r="D67" s="147" t="s">
        <v>372</v>
      </c>
      <c r="E67" s="49"/>
    </row>
    <row r="68" spans="1:5" outlineLevel="1">
      <c r="A68" s="43"/>
      <c r="B68" s="44" t="s">
        <v>292</v>
      </c>
      <c r="C68" s="47">
        <v>30</v>
      </c>
      <c r="D68" s="145" t="s">
        <v>350</v>
      </c>
      <c r="E68" s="49"/>
    </row>
    <row r="69" spans="1:5" outlineLevel="1">
      <c r="A69" s="43"/>
      <c r="B69" s="44" t="s">
        <v>294</v>
      </c>
      <c r="C69" s="47">
        <v>100</v>
      </c>
      <c r="D69" s="145" t="s">
        <v>350</v>
      </c>
      <c r="E69" s="49"/>
    </row>
    <row r="70" spans="1:5" outlineLevel="1">
      <c r="A70" s="43"/>
      <c r="B70" s="44" t="s">
        <v>295</v>
      </c>
      <c r="C70" s="47">
        <v>120</v>
      </c>
      <c r="D70" s="145" t="s">
        <v>373</v>
      </c>
      <c r="E70" s="49"/>
    </row>
    <row r="71" spans="1:5" outlineLevel="1">
      <c r="A71" s="43"/>
      <c r="B71" s="44" t="s">
        <v>296</v>
      </c>
      <c r="C71" s="47">
        <v>50</v>
      </c>
      <c r="D71" s="145" t="s">
        <v>373</v>
      </c>
      <c r="E71" s="49"/>
    </row>
    <row r="72" spans="1:5" outlineLevel="1">
      <c r="A72" s="43"/>
      <c r="B72" s="44" t="s">
        <v>297</v>
      </c>
      <c r="C72" s="47">
        <v>1200</v>
      </c>
      <c r="D72" s="145" t="s">
        <v>354</v>
      </c>
      <c r="E72" s="49"/>
    </row>
    <row r="73" spans="1:5" outlineLevel="1">
      <c r="A73" s="43"/>
      <c r="B73" s="44" t="s">
        <v>298</v>
      </c>
      <c r="C73" s="47">
        <v>0.25</v>
      </c>
      <c r="D73" s="145" t="s">
        <v>374</v>
      </c>
      <c r="E73" s="49"/>
    </row>
    <row r="74" spans="1:5" outlineLevel="1">
      <c r="A74" s="43"/>
      <c r="B74" s="44" t="s">
        <v>299</v>
      </c>
      <c r="C74" s="47">
        <v>150</v>
      </c>
      <c r="D74" s="145" t="s">
        <v>354</v>
      </c>
      <c r="E74" s="49"/>
    </row>
    <row r="75" spans="1:5" outlineLevel="1">
      <c r="A75" s="43"/>
      <c r="B75" s="44" t="s">
        <v>300</v>
      </c>
      <c r="C75" s="47">
        <v>1000</v>
      </c>
      <c r="D75" s="145" t="s">
        <v>354</v>
      </c>
      <c r="E75" s="49"/>
    </row>
    <row r="76" spans="1:5" outlineLevel="1">
      <c r="A76" s="43"/>
      <c r="B76" s="44" t="s">
        <v>301</v>
      </c>
      <c r="C76" s="47">
        <v>95</v>
      </c>
      <c r="D76" s="145" t="s">
        <v>359</v>
      </c>
      <c r="E76" s="49"/>
    </row>
    <row r="77" spans="1:5" outlineLevel="1">
      <c r="A77" s="43"/>
      <c r="B77" s="44" t="s">
        <v>302</v>
      </c>
      <c r="C77" s="47">
        <v>5000</v>
      </c>
      <c r="D77" s="145" t="s">
        <v>354</v>
      </c>
      <c r="E77" s="49"/>
    </row>
    <row r="78" spans="1:5" outlineLevel="1">
      <c r="A78" s="43"/>
      <c r="B78" s="44" t="s">
        <v>303</v>
      </c>
      <c r="C78" s="47">
        <v>0.9</v>
      </c>
      <c r="D78" s="145" t="s">
        <v>374</v>
      </c>
      <c r="E78" s="49"/>
    </row>
    <row r="79" spans="1:5" outlineLevel="1">
      <c r="A79" s="43"/>
      <c r="B79" s="44" t="s">
        <v>304</v>
      </c>
      <c r="C79" s="47">
        <v>700</v>
      </c>
      <c r="D79" s="145" t="s">
        <v>375</v>
      </c>
      <c r="E79" s="49"/>
    </row>
    <row r="80" spans="1:5" outlineLevel="1">
      <c r="A80" s="43"/>
      <c r="B80" s="44" t="s">
        <v>226</v>
      </c>
      <c r="C80" s="47">
        <v>500</v>
      </c>
      <c r="D80" s="145" t="s">
        <v>354</v>
      </c>
      <c r="E80" s="49"/>
    </row>
    <row r="81" spans="1:7" outlineLevel="1">
      <c r="A81" s="43"/>
      <c r="B81" s="44" t="s">
        <v>306</v>
      </c>
      <c r="C81" s="47">
        <v>0.4</v>
      </c>
      <c r="D81" s="145" t="s">
        <v>356</v>
      </c>
      <c r="E81" s="49"/>
    </row>
    <row r="82" spans="1:7" outlineLevel="1">
      <c r="A82" s="43"/>
      <c r="B82" s="44" t="s">
        <v>307</v>
      </c>
      <c r="C82" s="47">
        <v>1</v>
      </c>
      <c r="D82" s="145" t="s">
        <v>356</v>
      </c>
      <c r="E82" s="49"/>
    </row>
    <row r="83" spans="1:7">
      <c r="A83" s="43"/>
      <c r="B83" s="44"/>
      <c r="C83" s="45"/>
      <c r="D83" s="145"/>
      <c r="E83" s="49"/>
    </row>
    <row r="84" spans="1:7" ht="18" customHeight="1">
      <c r="A84" s="50" t="s">
        <v>36</v>
      </c>
      <c r="B84" s="51"/>
      <c r="C84" s="52"/>
      <c r="D84" s="146"/>
      <c r="E84" s="56"/>
    </row>
    <row r="85" spans="1:7" outlineLevel="1">
      <c r="A85" s="43"/>
      <c r="B85" s="44" t="s">
        <v>308</v>
      </c>
      <c r="C85" s="47">
        <v>5897</v>
      </c>
      <c r="D85" s="145" t="s">
        <v>354</v>
      </c>
      <c r="E85" s="49"/>
    </row>
    <row r="86" spans="1:7" outlineLevel="1">
      <c r="A86" s="43"/>
      <c r="B86" s="44" t="s">
        <v>309</v>
      </c>
      <c r="C86" s="47">
        <v>125</v>
      </c>
      <c r="D86" s="145" t="s">
        <v>331</v>
      </c>
      <c r="E86" s="49"/>
    </row>
    <row r="87" spans="1:7" outlineLevel="1">
      <c r="A87" s="43"/>
      <c r="B87" s="44" t="s">
        <v>310</v>
      </c>
      <c r="C87" s="47">
        <v>1400</v>
      </c>
      <c r="D87" s="145" t="s">
        <v>354</v>
      </c>
      <c r="E87" s="49"/>
    </row>
    <row r="88" spans="1:7" outlineLevel="1">
      <c r="A88" s="43"/>
      <c r="B88" s="44"/>
      <c r="C88" s="47"/>
      <c r="D88" s="145"/>
      <c r="E88" s="49"/>
    </row>
    <row r="89" spans="1:7">
      <c r="A89" s="135" t="s">
        <v>376</v>
      </c>
      <c r="B89" s="136"/>
      <c r="C89" s="137"/>
      <c r="D89" s="138"/>
      <c r="E89" s="139"/>
      <c r="F89" s="140"/>
      <c r="G89" s="136"/>
    </row>
  </sheetData>
  <mergeCells count="1">
    <mergeCell ref="A1:B1"/>
  </mergeCells>
  <pageMargins left="0.7" right="0.7" top="0.75" bottom="0.75" header="0.3" footer="0.3"/>
  <pageSetup scale="64" fitToHeight="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36"/>
  <sheetViews>
    <sheetView view="pageBreakPreview" zoomScale="160" zoomScaleNormal="70" zoomScaleSheetLayoutView="160" workbookViewId="0">
      <selection activeCell="F31" sqref="F31"/>
    </sheetView>
  </sheetViews>
  <sheetFormatPr defaultColWidth="9.140625" defaultRowHeight="12.75"/>
  <cols>
    <col min="1" max="1" width="1.85546875" style="64" customWidth="1"/>
    <col min="2" max="2" width="3.7109375" style="64" customWidth="1"/>
    <col min="3" max="3" width="50.140625" style="64" customWidth="1"/>
    <col min="4" max="4" width="33.28515625" style="64" customWidth="1"/>
    <col min="5" max="5" width="18" style="64" customWidth="1"/>
    <col min="6" max="6" width="24.42578125" style="64" customWidth="1"/>
    <col min="7" max="7" width="2.42578125" style="64" customWidth="1"/>
    <col min="8" max="16384" width="9.140625" style="64"/>
  </cols>
  <sheetData>
    <row r="1" spans="1:7" s="107" customFormat="1" ht="36" customHeight="1">
      <c r="A1" s="148" t="s">
        <v>19</v>
      </c>
      <c r="B1" s="148"/>
      <c r="C1" s="148"/>
      <c r="D1" s="149" t="s">
        <v>20</v>
      </c>
      <c r="E1" s="149"/>
      <c r="F1" s="149"/>
      <c r="G1" s="106"/>
    </row>
    <row r="2" spans="1:7" ht="9" customHeight="1" thickBot="1">
      <c r="A2" s="150"/>
      <c r="B2" s="150"/>
      <c r="C2" s="150"/>
      <c r="D2" s="76"/>
      <c r="E2" s="76"/>
      <c r="F2" s="76"/>
      <c r="G2" s="75"/>
    </row>
    <row r="3" spans="1:7" ht="40.5" customHeight="1">
      <c r="A3" s="98" t="s">
        <v>21</v>
      </c>
      <c r="B3" s="99"/>
      <c r="C3" s="99"/>
      <c r="D3" s="151"/>
      <c r="E3" s="151"/>
      <c r="F3" s="152"/>
      <c r="G3" s="74"/>
    </row>
    <row r="4" spans="1:7" ht="26.1" customHeight="1">
      <c r="A4" s="80"/>
      <c r="B4" s="77" t="s">
        <v>22</v>
      </c>
      <c r="C4" s="78"/>
      <c r="D4" s="95" t="s">
        <v>23</v>
      </c>
      <c r="E4" s="95" t="s">
        <v>12</v>
      </c>
      <c r="F4" s="79" t="s">
        <v>24</v>
      </c>
      <c r="G4" s="73"/>
    </row>
    <row r="5" spans="1:7" ht="24.95" customHeight="1">
      <c r="A5" s="81"/>
      <c r="B5" s="154" t="s">
        <v>25</v>
      </c>
      <c r="C5" s="155"/>
      <c r="D5" s="103">
        <f>'01 SITEWORK'!G1</f>
        <v>0</v>
      </c>
      <c r="E5" s="109" t="str">
        <f t="shared" ref="E5:E9" si="0">IF(D5&lt;&gt;0,D5/$D$23,"")</f>
        <v/>
      </c>
      <c r="F5" s="104" t="str">
        <f t="shared" ref="F5:F10" si="1">IF($F$31&lt;&gt;0,D5/$F$31,"")</f>
        <v/>
      </c>
      <c r="G5" s="67"/>
    </row>
    <row r="6" spans="1:7" ht="24.95" customHeight="1">
      <c r="A6" s="81"/>
      <c r="B6" s="156" t="s">
        <v>26</v>
      </c>
      <c r="C6" s="157"/>
      <c r="D6" s="103">
        <f>'02 BASEMENT STABILIZATION'!G1</f>
        <v>0</v>
      </c>
      <c r="E6" s="109" t="str">
        <f t="shared" si="0"/>
        <v/>
      </c>
      <c r="F6" s="104" t="str">
        <f t="shared" si="1"/>
        <v/>
      </c>
      <c r="G6" s="67"/>
    </row>
    <row r="7" spans="1:7" ht="24.95" customHeight="1">
      <c r="A7" s="81"/>
      <c r="B7" s="156" t="s">
        <v>27</v>
      </c>
      <c r="C7" s="157"/>
      <c r="D7" s="103">
        <f>'03 STRUCTURE'!G1</f>
        <v>0</v>
      </c>
      <c r="E7" s="109" t="str">
        <f t="shared" si="0"/>
        <v/>
      </c>
      <c r="F7" s="104" t="str">
        <f t="shared" si="1"/>
        <v/>
      </c>
      <c r="G7" s="67"/>
    </row>
    <row r="8" spans="1:7" ht="24.95" customHeight="1">
      <c r="A8" s="81"/>
      <c r="B8" s="156" t="s">
        <v>28</v>
      </c>
      <c r="C8" s="157"/>
      <c r="D8" s="103">
        <f>'04 FINISHES &amp; MEPF'!G1</f>
        <v>0</v>
      </c>
      <c r="E8" s="109" t="str">
        <f t="shared" si="0"/>
        <v/>
      </c>
      <c r="F8" s="104" t="str">
        <f t="shared" si="1"/>
        <v/>
      </c>
      <c r="G8" s="67"/>
    </row>
    <row r="9" spans="1:7" ht="24.95" customHeight="1">
      <c r="A9" s="81"/>
      <c r="B9" s="158" t="s">
        <v>29</v>
      </c>
      <c r="C9" s="159"/>
      <c r="D9" s="105">
        <f>'06 CONTRACTOR''S CONTINGENCY'!G1</f>
        <v>0</v>
      </c>
      <c r="E9" s="109" t="str">
        <f t="shared" si="0"/>
        <v/>
      </c>
      <c r="F9" s="104" t="str">
        <f t="shared" si="1"/>
        <v/>
      </c>
      <c r="G9" s="67"/>
    </row>
    <row r="10" spans="1:7" ht="26.1" customHeight="1">
      <c r="A10" s="82"/>
      <c r="B10" s="71"/>
      <c r="C10" s="70" t="s">
        <v>30</v>
      </c>
      <c r="D10" s="96">
        <f>SUM(D5:D9)</f>
        <v>0</v>
      </c>
      <c r="E10" s="110" t="str">
        <f>IF(D10&lt;&gt;0,D10/$D$23,"")</f>
        <v/>
      </c>
      <c r="F10" s="97" t="str">
        <f t="shared" si="1"/>
        <v/>
      </c>
      <c r="G10" s="69"/>
    </row>
    <row r="11" spans="1:7" ht="8.1" customHeight="1">
      <c r="A11" s="68"/>
      <c r="B11" s="84"/>
      <c r="C11" s="84"/>
      <c r="D11" s="85"/>
      <c r="E11" s="85"/>
      <c r="F11" s="86"/>
      <c r="G11" s="67"/>
    </row>
    <row r="12" spans="1:7" ht="26.1" customHeight="1">
      <c r="A12" s="80"/>
      <c r="B12" s="77" t="s">
        <v>31</v>
      </c>
      <c r="C12" s="78"/>
      <c r="D12" s="95"/>
      <c r="E12" s="95"/>
      <c r="F12" s="83"/>
      <c r="G12" s="72"/>
    </row>
    <row r="13" spans="1:7" ht="24.95" customHeight="1">
      <c r="A13" s="81"/>
      <c r="B13" s="116" t="s">
        <v>32</v>
      </c>
      <c r="C13" s="117"/>
      <c r="D13" s="102">
        <f>'05 GENERAL EXPENSES'!F5</f>
        <v>0</v>
      </c>
      <c r="E13" s="109" t="str">
        <f>IF(D13&lt;&gt;0,D13/$D$23,"")</f>
        <v/>
      </c>
      <c r="F13" s="104" t="str">
        <f>IF($F$31&lt;&gt;0,D13/$F$31,"")</f>
        <v/>
      </c>
      <c r="G13" s="67"/>
    </row>
    <row r="14" spans="1:7" ht="24.95" customHeight="1">
      <c r="A14" s="81"/>
      <c r="B14" s="118" t="s">
        <v>33</v>
      </c>
      <c r="C14" s="119"/>
      <c r="D14" s="103">
        <f>'05 GENERAL EXPENSES'!F24</f>
        <v>0</v>
      </c>
      <c r="E14" s="109" t="str">
        <f>IF(D14&lt;&gt;0,D14/$D$23,"")</f>
        <v/>
      </c>
      <c r="F14" s="104" t="str">
        <f>IF($F$31&lt;&gt;0,D14/$F$31,"")</f>
        <v/>
      </c>
      <c r="G14" s="67"/>
    </row>
    <row r="15" spans="1:7" ht="24.95" customHeight="1">
      <c r="A15" s="81"/>
      <c r="B15" s="118" t="s">
        <v>34</v>
      </c>
      <c r="C15" s="119"/>
      <c r="D15" s="103">
        <f>'05 GENERAL EXPENSES'!F43</f>
        <v>0</v>
      </c>
      <c r="E15" s="109" t="str">
        <f>IF(D15&lt;&gt;0,D15/$D$23,"")</f>
        <v/>
      </c>
      <c r="F15" s="104" t="str">
        <f>IF($F$31&lt;&gt;0,D15/$F$31,"")</f>
        <v/>
      </c>
      <c r="G15" s="67"/>
    </row>
    <row r="16" spans="1:7" ht="24.95" customHeight="1">
      <c r="A16" s="81"/>
      <c r="B16" s="118" t="s">
        <v>35</v>
      </c>
      <c r="C16" s="119"/>
      <c r="D16" s="103">
        <f>'05 GENERAL EXPENSES'!F83</f>
        <v>0</v>
      </c>
      <c r="E16" s="109" t="str">
        <f t="shared" ref="E16:E17" si="2">IF(D16&lt;&gt;0,D16/$D$23,"")</f>
        <v/>
      </c>
      <c r="F16" s="104" t="str">
        <f t="shared" ref="F16:F19" si="3">IF($F$31&lt;&gt;0,D16/$F$31,"")</f>
        <v/>
      </c>
      <c r="G16" s="67"/>
    </row>
    <row r="17" spans="1:7" ht="24.95" customHeight="1">
      <c r="A17" s="81"/>
      <c r="B17" s="118" t="s">
        <v>36</v>
      </c>
      <c r="C17" s="119"/>
      <c r="D17" s="103">
        <f>'05 GENERAL EXPENSES'!F107</f>
        <v>0</v>
      </c>
      <c r="E17" s="109" t="str">
        <f t="shared" si="2"/>
        <v/>
      </c>
      <c r="F17" s="104" t="str">
        <f t="shared" si="3"/>
        <v/>
      </c>
      <c r="G17" s="67"/>
    </row>
    <row r="18" spans="1:7" ht="24.95" customHeight="1">
      <c r="A18" s="81"/>
      <c r="B18" s="118" t="s">
        <v>37</v>
      </c>
      <c r="C18" s="119"/>
      <c r="D18" s="103">
        <f ca="1">'05 GENERAL EXPENSES'!F136</f>
        <v>0</v>
      </c>
      <c r="E18" s="109" t="str">
        <f ca="1">IF(D18&lt;&gt;0,D18/$D$23,"")</f>
        <v/>
      </c>
      <c r="F18" s="104" t="str">
        <f t="shared" si="3"/>
        <v/>
      </c>
      <c r="G18" s="67"/>
    </row>
    <row r="19" spans="1:7" ht="24.95" customHeight="1">
      <c r="A19" s="81"/>
      <c r="B19" s="118" t="s">
        <v>38</v>
      </c>
      <c r="C19" s="119"/>
      <c r="D19" s="103">
        <f ca="1">'05 GENERAL EXPENSES'!F145</f>
        <v>0</v>
      </c>
      <c r="E19" s="109" t="str">
        <f ca="1">IF(D19&lt;&gt;0,D19/$D$23,"")</f>
        <v/>
      </c>
      <c r="F19" s="104" t="str">
        <f t="shared" si="3"/>
        <v/>
      </c>
      <c r="G19" s="67"/>
    </row>
    <row r="20" spans="1:7" ht="26.1" customHeight="1">
      <c r="A20" s="82"/>
      <c r="B20" s="71"/>
      <c r="C20" s="70" t="s">
        <v>30</v>
      </c>
      <c r="D20" s="96">
        <f ca="1">SUM(D13:D19)</f>
        <v>0</v>
      </c>
      <c r="E20" s="110" t="str">
        <f ca="1">IF(D20&lt;&gt;0,D20/$D$23,"")</f>
        <v/>
      </c>
      <c r="F20" s="97" t="str">
        <f>IF($F$31&lt;&gt;0,D20/$F$31,"")</f>
        <v/>
      </c>
      <c r="G20" s="69"/>
    </row>
    <row r="21" spans="1:7" ht="8.1" customHeight="1">
      <c r="A21" s="87"/>
      <c r="B21" s="88"/>
      <c r="C21" s="88"/>
      <c r="D21" s="89"/>
      <c r="E21" s="89"/>
      <c r="F21" s="90"/>
      <c r="G21" s="67"/>
    </row>
    <row r="22" spans="1:7" ht="8.1" customHeight="1" thickBot="1">
      <c r="A22" s="91"/>
      <c r="B22" s="92"/>
      <c r="C22" s="92"/>
      <c r="D22" s="93"/>
      <c r="E22" s="93"/>
      <c r="F22" s="94"/>
      <c r="G22" s="67"/>
    </row>
    <row r="23" spans="1:7" ht="26.1" customHeight="1">
      <c r="A23" s="82"/>
      <c r="B23" s="120" t="s">
        <v>39</v>
      </c>
      <c r="C23" s="120"/>
      <c r="D23" s="96">
        <f ca="1">D10+D20</f>
        <v>0</v>
      </c>
      <c r="E23" s="110" t="str">
        <f ca="1">IF(D23&lt;&gt;0,D23/$D$23,"")</f>
        <v/>
      </c>
      <c r="F23" s="97" t="str">
        <f>IF($F$31&lt;&gt;0,D23/$F$31,"")</f>
        <v/>
      </c>
      <c r="G23" s="69"/>
    </row>
    <row r="24" spans="1:7" ht="8.1" customHeight="1">
      <c r="A24" s="87"/>
      <c r="B24" s="88"/>
      <c r="C24" s="88"/>
      <c r="D24" s="89"/>
      <c r="E24" s="89"/>
      <c r="F24" s="90"/>
      <c r="G24" s="67"/>
    </row>
    <row r="25" spans="1:7" ht="8.1" customHeight="1" thickBot="1">
      <c r="A25" s="91"/>
      <c r="B25" s="92"/>
      <c r="C25" s="92"/>
      <c r="D25" s="93"/>
      <c r="E25" s="93"/>
      <c r="F25" s="94"/>
      <c r="G25" s="67"/>
    </row>
    <row r="26" spans="1:7" ht="26.1" customHeight="1">
      <c r="A26" s="82"/>
      <c r="B26" s="120" t="s">
        <v>40</v>
      </c>
      <c r="C26" s="120"/>
      <c r="D26" s="96">
        <f ca="1">D23*'07 CONTRACTOR''S FEE'!E6</f>
        <v>0</v>
      </c>
      <c r="E26" s="110" t="str">
        <f ca="1">IF(D26&lt;&gt;0,D26/$D$23,"")</f>
        <v/>
      </c>
      <c r="F26" s="97" t="str">
        <f>IF($F$31&lt;&gt;0,D26/$F$31,"")</f>
        <v/>
      </c>
      <c r="G26" s="69"/>
    </row>
    <row r="27" spans="1:7" ht="8.1" customHeight="1">
      <c r="A27" s="87"/>
      <c r="B27" s="88"/>
      <c r="C27" s="88"/>
      <c r="D27" s="89"/>
      <c r="E27" s="89"/>
      <c r="F27" s="90"/>
      <c r="G27" s="67"/>
    </row>
    <row r="28" spans="1:7" ht="8.1" customHeight="1" thickBot="1">
      <c r="A28" s="91"/>
      <c r="B28" s="92"/>
      <c r="C28" s="92"/>
      <c r="D28" s="93"/>
      <c r="E28" s="93"/>
      <c r="F28" s="94"/>
      <c r="G28" s="67"/>
    </row>
    <row r="29" spans="1:7" ht="30" customHeight="1" thickBot="1">
      <c r="A29" s="153" t="s">
        <v>41</v>
      </c>
      <c r="B29" s="153"/>
      <c r="C29" s="153"/>
      <c r="D29" s="100">
        <f ca="1">D23+D26</f>
        <v>0</v>
      </c>
      <c r="E29" s="100"/>
      <c r="F29" s="101" t="str">
        <f>IF($F$31&lt;&gt;0,D29/$F$31,"")</f>
        <v/>
      </c>
      <c r="G29" s="66"/>
    </row>
    <row r="30" spans="1:7">
      <c r="C30" s="65"/>
    </row>
    <row r="31" spans="1:7">
      <c r="A31" s="111"/>
      <c r="B31" s="112"/>
      <c r="C31" s="113"/>
      <c r="D31" s="112"/>
      <c r="E31" s="113" t="s">
        <v>42</v>
      </c>
      <c r="F31" s="114">
        <v>0</v>
      </c>
    </row>
    <row r="32" spans="1:7">
      <c r="C32" s="65"/>
    </row>
    <row r="33" spans="3:3">
      <c r="C33" s="65"/>
    </row>
    <row r="34" spans="3:3">
      <c r="C34" s="65"/>
    </row>
    <row r="35" spans="3:3">
      <c r="C35" s="65"/>
    </row>
    <row r="36" spans="3:3">
      <c r="C36" s="65"/>
    </row>
  </sheetData>
  <mergeCells count="10">
    <mergeCell ref="A1:C1"/>
    <mergeCell ref="D1:F1"/>
    <mergeCell ref="A2:C2"/>
    <mergeCell ref="D3:F3"/>
    <mergeCell ref="A29:C29"/>
    <mergeCell ref="B5:C5"/>
    <mergeCell ref="B7:C7"/>
    <mergeCell ref="B8:C8"/>
    <mergeCell ref="B9:C9"/>
    <mergeCell ref="B6:C6"/>
  </mergeCells>
  <pageMargins left="0.7" right="0.7" top="0.75" bottom="0.75" header="0.3" footer="0.3"/>
  <pageSetup scale="7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9D182E-A126-4B81-AF1B-D070084402C4}">
  <dimension ref="A1:J47"/>
  <sheetViews>
    <sheetView view="pageBreakPreview" zoomScaleNormal="100" zoomScaleSheetLayoutView="100" workbookViewId="0">
      <selection activeCell="E37" sqref="E37"/>
    </sheetView>
  </sheetViews>
  <sheetFormatPr defaultColWidth="9.140625" defaultRowHeight="12.75" outlineLevelRow="1"/>
  <cols>
    <col min="1" max="1" width="5" style="1" customWidth="1"/>
    <col min="2" max="2" width="45.28515625" style="1" customWidth="1"/>
    <col min="3" max="3" width="9.140625" style="4"/>
    <col min="4" max="4" width="9.140625" style="2"/>
    <col min="5" max="5" width="13.7109375" style="5" customWidth="1"/>
    <col min="6" max="6" width="18.5703125" style="35" customWidth="1"/>
    <col min="7" max="7" width="49.28515625" style="1" customWidth="1"/>
    <col min="8" max="8" width="9.140625" style="1"/>
    <col min="9" max="9" width="19" style="1" bestFit="1" customWidth="1"/>
    <col min="10" max="16384" width="9.140625" style="1"/>
  </cols>
  <sheetData>
    <row r="1" spans="1:10" ht="28.5" customHeight="1" thickTop="1">
      <c r="A1" s="160" t="s">
        <v>43</v>
      </c>
      <c r="B1" s="161"/>
      <c r="C1" s="10"/>
      <c r="D1" s="11"/>
      <c r="E1" s="12"/>
      <c r="F1" s="13"/>
      <c r="G1" s="14">
        <f>SUM(F5,F13,F28,F36)</f>
        <v>0</v>
      </c>
    </row>
    <row r="2" spans="1:10" ht="5.0999999999999996" customHeight="1">
      <c r="A2" s="15"/>
      <c r="E2" s="16"/>
      <c r="F2" s="33"/>
      <c r="G2" s="17"/>
    </row>
    <row r="3" spans="1:10" ht="15.75">
      <c r="A3" s="18" t="s">
        <v>44</v>
      </c>
      <c r="B3" s="19" t="s">
        <v>45</v>
      </c>
      <c r="C3" s="6" t="s">
        <v>46</v>
      </c>
      <c r="D3" s="7" t="s">
        <v>47</v>
      </c>
      <c r="E3" s="8" t="s">
        <v>48</v>
      </c>
      <c r="F3" s="9" t="s">
        <v>23</v>
      </c>
      <c r="G3" s="20" t="s">
        <v>49</v>
      </c>
    </row>
    <row r="4" spans="1:10" ht="5.0999999999999996" customHeight="1">
      <c r="A4" s="15"/>
      <c r="E4" s="16"/>
      <c r="F4" s="33"/>
      <c r="G4" s="17"/>
    </row>
    <row r="5" spans="1:10" ht="18" customHeight="1">
      <c r="A5" s="21" t="s">
        <v>50</v>
      </c>
      <c r="B5" s="22"/>
      <c r="C5" s="23"/>
      <c r="D5" s="24"/>
      <c r="E5" s="25"/>
      <c r="F5" s="55">
        <f>SUM(F6:F12)</f>
        <v>0</v>
      </c>
      <c r="G5" s="26"/>
      <c r="J5" s="121"/>
    </row>
    <row r="6" spans="1:10" outlineLevel="1">
      <c r="A6" s="27"/>
      <c r="B6" s="28" t="s">
        <v>51</v>
      </c>
      <c r="C6" s="29"/>
      <c r="D6" s="30" t="s">
        <v>52</v>
      </c>
      <c r="E6" s="31"/>
      <c r="F6" s="34">
        <f t="shared" ref="F6:F10" si="0">E6*C6</f>
        <v>0</v>
      </c>
      <c r="G6" s="32"/>
    </row>
    <row r="7" spans="1:10" outlineLevel="1">
      <c r="A7" s="27"/>
      <c r="B7" s="28" t="s">
        <v>53</v>
      </c>
      <c r="C7" s="29"/>
      <c r="D7" s="30" t="s">
        <v>54</v>
      </c>
      <c r="E7" s="31"/>
      <c r="F7" s="34">
        <f t="shared" si="0"/>
        <v>0</v>
      </c>
      <c r="G7" s="32"/>
    </row>
    <row r="8" spans="1:10" outlineLevel="1">
      <c r="A8" s="27"/>
      <c r="B8" s="28" t="s">
        <v>55</v>
      </c>
      <c r="C8" s="29"/>
      <c r="D8" s="30" t="s">
        <v>56</v>
      </c>
      <c r="E8" s="31"/>
      <c r="F8" s="34">
        <f t="shared" si="0"/>
        <v>0</v>
      </c>
      <c r="G8" s="32"/>
    </row>
    <row r="9" spans="1:10" outlineLevel="1">
      <c r="A9" s="27"/>
      <c r="B9" s="28" t="s">
        <v>57</v>
      </c>
      <c r="C9" s="29"/>
      <c r="D9" s="30" t="s">
        <v>56</v>
      </c>
      <c r="E9" s="31"/>
      <c r="F9" s="34">
        <f t="shared" si="0"/>
        <v>0</v>
      </c>
      <c r="G9" s="32"/>
    </row>
    <row r="10" spans="1:10" outlineLevel="1">
      <c r="A10" s="27"/>
      <c r="B10" s="28" t="s">
        <v>58</v>
      </c>
      <c r="C10" s="29"/>
      <c r="D10" s="30" t="s">
        <v>59</v>
      </c>
      <c r="E10" s="31"/>
      <c r="F10" s="34">
        <f t="shared" si="0"/>
        <v>0</v>
      </c>
      <c r="G10" s="32"/>
    </row>
    <row r="11" spans="1:10" outlineLevel="1">
      <c r="A11" s="27"/>
      <c r="B11" s="44" t="s">
        <v>60</v>
      </c>
      <c r="C11" s="29"/>
      <c r="D11" s="30"/>
      <c r="E11" s="31"/>
      <c r="F11" s="34">
        <f t="shared" ref="F11:F12" si="1">E11*C11</f>
        <v>0</v>
      </c>
      <c r="G11" s="32"/>
    </row>
    <row r="12" spans="1:10">
      <c r="A12" s="27"/>
      <c r="B12" s="28"/>
      <c r="C12" s="29"/>
      <c r="D12" s="30"/>
      <c r="E12" s="31"/>
      <c r="F12" s="34">
        <f t="shared" si="1"/>
        <v>0</v>
      </c>
      <c r="G12" s="32"/>
    </row>
    <row r="13" spans="1:10" ht="18" customHeight="1">
      <c r="A13" s="21" t="s">
        <v>61</v>
      </c>
      <c r="B13" s="22"/>
      <c r="C13" s="23"/>
      <c r="D13" s="24"/>
      <c r="E13" s="25"/>
      <c r="F13" s="55">
        <f>SUM(F14:F27)</f>
        <v>0</v>
      </c>
      <c r="G13" s="26"/>
      <c r="J13" s="121"/>
    </row>
    <row r="14" spans="1:10" outlineLevel="1">
      <c r="A14" s="27"/>
      <c r="B14" s="28" t="s">
        <v>62</v>
      </c>
      <c r="C14" s="29"/>
      <c r="D14" s="30" t="s">
        <v>54</v>
      </c>
      <c r="E14" s="31"/>
      <c r="F14" s="34">
        <f t="shared" ref="F14:F27" si="2">E14*C14</f>
        <v>0</v>
      </c>
      <c r="G14" s="32"/>
    </row>
    <row r="15" spans="1:10" outlineLevel="1">
      <c r="A15" s="27"/>
      <c r="B15" s="28" t="s">
        <v>63</v>
      </c>
      <c r="C15" s="29"/>
      <c r="D15" s="30" t="s">
        <v>56</v>
      </c>
      <c r="E15" s="31"/>
      <c r="F15" s="34">
        <f t="shared" si="2"/>
        <v>0</v>
      </c>
      <c r="G15" s="32"/>
    </row>
    <row r="16" spans="1:10" outlineLevel="1">
      <c r="A16" s="27"/>
      <c r="B16" s="28" t="s">
        <v>64</v>
      </c>
      <c r="C16" s="29"/>
      <c r="D16" s="30" t="s">
        <v>56</v>
      </c>
      <c r="E16" s="31"/>
      <c r="F16" s="34">
        <f t="shared" si="2"/>
        <v>0</v>
      </c>
      <c r="G16" s="32"/>
    </row>
    <row r="17" spans="1:7" outlineLevel="1">
      <c r="A17" s="27"/>
      <c r="B17" s="28" t="s">
        <v>65</v>
      </c>
      <c r="C17" s="29"/>
      <c r="D17" s="30" t="s">
        <v>56</v>
      </c>
      <c r="E17" s="31"/>
      <c r="F17" s="34">
        <f t="shared" si="2"/>
        <v>0</v>
      </c>
      <c r="G17" s="32"/>
    </row>
    <row r="18" spans="1:7" outlineLevel="1">
      <c r="A18" s="27"/>
      <c r="B18" s="28" t="s">
        <v>66</v>
      </c>
      <c r="C18" s="29"/>
      <c r="D18" s="30" t="s">
        <v>67</v>
      </c>
      <c r="E18" s="31"/>
      <c r="F18" s="34">
        <f t="shared" si="2"/>
        <v>0</v>
      </c>
      <c r="G18" s="32"/>
    </row>
    <row r="19" spans="1:7" outlineLevel="1">
      <c r="A19" s="27"/>
      <c r="B19" s="28" t="s">
        <v>68</v>
      </c>
      <c r="C19" s="29"/>
      <c r="D19" s="30" t="s">
        <v>69</v>
      </c>
      <c r="E19" s="31"/>
      <c r="F19" s="34">
        <f t="shared" si="2"/>
        <v>0</v>
      </c>
      <c r="G19" s="32"/>
    </row>
    <row r="20" spans="1:7" outlineLevel="1">
      <c r="A20" s="27"/>
      <c r="B20" s="28" t="s">
        <v>70</v>
      </c>
      <c r="C20" s="29"/>
      <c r="D20" s="30" t="s">
        <v>59</v>
      </c>
      <c r="E20" s="31"/>
      <c r="F20" s="34">
        <f t="shared" si="2"/>
        <v>0</v>
      </c>
      <c r="G20" s="32"/>
    </row>
    <row r="21" spans="1:7" outlineLevel="1">
      <c r="A21" s="27"/>
      <c r="B21" s="28" t="s">
        <v>71</v>
      </c>
      <c r="C21" s="29"/>
      <c r="D21" s="30" t="s">
        <v>54</v>
      </c>
      <c r="E21" s="31"/>
      <c r="F21" s="34">
        <f t="shared" ref="F21:F25" si="3">E21*C21</f>
        <v>0</v>
      </c>
      <c r="G21" s="32"/>
    </row>
    <row r="22" spans="1:7" outlineLevel="1">
      <c r="A22" s="27"/>
      <c r="B22" s="28" t="s">
        <v>72</v>
      </c>
      <c r="C22" s="29"/>
      <c r="D22" s="30" t="s">
        <v>52</v>
      </c>
      <c r="E22" s="31"/>
      <c r="F22" s="34">
        <f t="shared" si="3"/>
        <v>0</v>
      </c>
      <c r="G22" s="32"/>
    </row>
    <row r="23" spans="1:7" outlineLevel="1">
      <c r="A23" s="27"/>
      <c r="B23" s="28" t="s">
        <v>73</v>
      </c>
      <c r="C23" s="29"/>
      <c r="D23" s="30" t="s">
        <v>52</v>
      </c>
      <c r="E23" s="31"/>
      <c r="F23" s="34">
        <f t="shared" si="3"/>
        <v>0</v>
      </c>
      <c r="G23" s="32"/>
    </row>
    <row r="24" spans="1:7" outlineLevel="1">
      <c r="A24" s="27"/>
      <c r="B24" s="28" t="s">
        <v>74</v>
      </c>
      <c r="C24" s="29"/>
      <c r="D24" s="30" t="s">
        <v>75</v>
      </c>
      <c r="E24" s="31"/>
      <c r="F24" s="34">
        <f t="shared" si="3"/>
        <v>0</v>
      </c>
      <c r="G24" s="32"/>
    </row>
    <row r="25" spans="1:7" outlineLevel="1">
      <c r="A25" s="27"/>
      <c r="B25" s="28" t="s">
        <v>76</v>
      </c>
      <c r="C25" s="29"/>
      <c r="D25" s="30" t="s">
        <v>52</v>
      </c>
      <c r="E25" s="31"/>
      <c r="F25" s="34">
        <f t="shared" si="3"/>
        <v>0</v>
      </c>
      <c r="G25" s="32"/>
    </row>
    <row r="26" spans="1:7" outlineLevel="1">
      <c r="A26" s="27"/>
      <c r="B26" s="28" t="s">
        <v>77</v>
      </c>
      <c r="C26" s="29"/>
      <c r="D26" s="30" t="s">
        <v>52</v>
      </c>
      <c r="E26" s="31"/>
      <c r="F26" s="34">
        <f t="shared" si="2"/>
        <v>0</v>
      </c>
      <c r="G26" s="32"/>
    </row>
    <row r="27" spans="1:7">
      <c r="A27" s="27"/>
      <c r="B27" s="44" t="s">
        <v>60</v>
      </c>
      <c r="C27" s="29"/>
      <c r="D27" s="30"/>
      <c r="E27" s="31"/>
      <c r="F27" s="34">
        <f t="shared" si="2"/>
        <v>0</v>
      </c>
      <c r="G27" s="32"/>
    </row>
    <row r="28" spans="1:7" ht="18" customHeight="1">
      <c r="A28" s="50" t="s">
        <v>78</v>
      </c>
      <c r="B28" s="51"/>
      <c r="C28" s="52"/>
      <c r="D28" s="53"/>
      <c r="E28" s="54"/>
      <c r="F28" s="55">
        <f>SUM(F29:F35)</f>
        <v>0</v>
      </c>
      <c r="G28" s="56"/>
    </row>
    <row r="29" spans="1:7" outlineLevel="1">
      <c r="A29" s="43"/>
      <c r="B29" s="44" t="s">
        <v>79</v>
      </c>
      <c r="C29" s="45"/>
      <c r="D29" s="46" t="s">
        <v>56</v>
      </c>
      <c r="E29" s="47"/>
      <c r="F29" s="48">
        <f t="shared" ref="F29:F35" si="4">E29*C29</f>
        <v>0</v>
      </c>
      <c r="G29" s="49"/>
    </row>
    <row r="30" spans="1:7" outlineLevel="1">
      <c r="A30" s="43"/>
      <c r="B30" s="44" t="s">
        <v>80</v>
      </c>
      <c r="C30" s="45"/>
      <c r="D30" s="46" t="s">
        <v>56</v>
      </c>
      <c r="E30" s="47"/>
      <c r="F30" s="48">
        <f t="shared" si="4"/>
        <v>0</v>
      </c>
      <c r="G30" s="49"/>
    </row>
    <row r="31" spans="1:7" outlineLevel="1">
      <c r="A31" s="43"/>
      <c r="B31" s="44" t="s">
        <v>81</v>
      </c>
      <c r="C31" s="45"/>
      <c r="D31" s="46" t="s">
        <v>54</v>
      </c>
      <c r="E31" s="47"/>
      <c r="F31" s="48">
        <f t="shared" si="4"/>
        <v>0</v>
      </c>
      <c r="G31" s="49"/>
    </row>
    <row r="32" spans="1:7" outlineLevel="1">
      <c r="A32" s="43"/>
      <c r="B32" s="44" t="s">
        <v>82</v>
      </c>
      <c r="C32" s="45"/>
      <c r="D32" s="46" t="s">
        <v>54</v>
      </c>
      <c r="E32" s="47"/>
      <c r="F32" s="48">
        <f t="shared" si="4"/>
        <v>0</v>
      </c>
      <c r="G32" s="49"/>
    </row>
    <row r="33" spans="1:7" s="4" customFormat="1" outlineLevel="1">
      <c r="A33" s="43"/>
      <c r="B33" s="44" t="s">
        <v>83</v>
      </c>
      <c r="C33" s="45"/>
      <c r="D33" s="46" t="s">
        <v>54</v>
      </c>
      <c r="E33" s="47"/>
      <c r="F33" s="48">
        <f t="shared" si="4"/>
        <v>0</v>
      </c>
      <c r="G33" s="49"/>
    </row>
    <row r="34" spans="1:7" outlineLevel="1">
      <c r="A34" s="27"/>
      <c r="B34" s="28" t="s">
        <v>84</v>
      </c>
      <c r="C34" s="29"/>
      <c r="D34" s="30" t="s">
        <v>56</v>
      </c>
      <c r="E34" s="31"/>
      <c r="F34" s="34">
        <f>E34*C34</f>
        <v>0</v>
      </c>
      <c r="G34" s="32"/>
    </row>
    <row r="35" spans="1:7" s="4" customFormat="1" outlineLevel="1">
      <c r="A35" s="43"/>
      <c r="B35" s="44" t="s">
        <v>60</v>
      </c>
      <c r="C35" s="45"/>
      <c r="D35" s="46"/>
      <c r="E35" s="47"/>
      <c r="F35" s="48">
        <f t="shared" si="4"/>
        <v>0</v>
      </c>
      <c r="G35" s="49"/>
    </row>
    <row r="36" spans="1:7" ht="18" customHeight="1">
      <c r="A36" s="50" t="s">
        <v>85</v>
      </c>
      <c r="B36" s="51"/>
      <c r="C36" s="52"/>
      <c r="D36" s="53"/>
      <c r="E36" s="54"/>
      <c r="F36" s="55">
        <f>SUM(F37:F46)</f>
        <v>0</v>
      </c>
      <c r="G36" s="56"/>
    </row>
    <row r="37" spans="1:7" outlineLevel="1">
      <c r="A37" s="43"/>
      <c r="B37" s="44" t="s">
        <v>86</v>
      </c>
      <c r="C37" s="45"/>
      <c r="D37" s="46" t="s">
        <v>52</v>
      </c>
      <c r="E37" s="47"/>
      <c r="F37" s="48">
        <f t="shared" ref="F37:F45" si="5">E37*C37</f>
        <v>0</v>
      </c>
      <c r="G37" s="49"/>
    </row>
    <row r="38" spans="1:7" outlineLevel="1">
      <c r="A38" s="43"/>
      <c r="B38" s="44" t="s">
        <v>87</v>
      </c>
      <c r="C38" s="45"/>
      <c r="D38" s="46" t="s">
        <v>52</v>
      </c>
      <c r="E38" s="47"/>
      <c r="F38" s="48">
        <f t="shared" si="5"/>
        <v>0</v>
      </c>
      <c r="G38" s="49"/>
    </row>
    <row r="39" spans="1:7" outlineLevel="1">
      <c r="A39" s="27"/>
      <c r="B39" s="28" t="s">
        <v>88</v>
      </c>
      <c r="C39" s="29"/>
      <c r="D39" s="30" t="s">
        <v>52</v>
      </c>
      <c r="E39" s="31"/>
      <c r="F39" s="34">
        <f>E39*C39</f>
        <v>0</v>
      </c>
      <c r="G39" s="32"/>
    </row>
    <row r="40" spans="1:7" outlineLevel="1">
      <c r="A40" s="43"/>
      <c r="B40" s="44" t="s">
        <v>89</v>
      </c>
      <c r="C40" s="45"/>
      <c r="D40" s="46" t="s">
        <v>52</v>
      </c>
      <c r="E40" s="47"/>
      <c r="F40" s="48">
        <f t="shared" si="5"/>
        <v>0</v>
      </c>
      <c r="G40" s="49"/>
    </row>
    <row r="41" spans="1:7" outlineLevel="1">
      <c r="A41" s="43"/>
      <c r="B41" s="44" t="s">
        <v>90</v>
      </c>
      <c r="C41" s="45"/>
      <c r="D41" s="46" t="s">
        <v>56</v>
      </c>
      <c r="E41" s="47"/>
      <c r="F41" s="48">
        <f t="shared" si="5"/>
        <v>0</v>
      </c>
      <c r="G41" s="49"/>
    </row>
    <row r="42" spans="1:7" s="4" customFormat="1" outlineLevel="1">
      <c r="A42" s="43"/>
      <c r="B42" s="44" t="s">
        <v>91</v>
      </c>
      <c r="C42" s="45"/>
      <c r="D42" s="46" t="s">
        <v>92</v>
      </c>
      <c r="E42" s="47"/>
      <c r="F42" s="48">
        <f t="shared" ref="F42:F43" si="6">E42*C42</f>
        <v>0</v>
      </c>
      <c r="G42" s="49"/>
    </row>
    <row r="43" spans="1:7" s="4" customFormat="1" outlineLevel="1">
      <c r="A43" s="43"/>
      <c r="B43" s="44" t="s">
        <v>93</v>
      </c>
      <c r="C43" s="45"/>
      <c r="D43" s="46" t="s">
        <v>54</v>
      </c>
      <c r="E43" s="47"/>
      <c r="F43" s="48">
        <f t="shared" si="6"/>
        <v>0</v>
      </c>
      <c r="G43" s="49"/>
    </row>
    <row r="44" spans="1:7" s="4" customFormat="1" outlineLevel="1">
      <c r="A44" s="43"/>
      <c r="B44" s="44" t="s">
        <v>94</v>
      </c>
      <c r="C44" s="45"/>
      <c r="D44" s="46" t="s">
        <v>56</v>
      </c>
      <c r="E44" s="47"/>
      <c r="F44" s="48">
        <f t="shared" si="5"/>
        <v>0</v>
      </c>
      <c r="G44" s="49"/>
    </row>
    <row r="45" spans="1:7" s="4" customFormat="1" outlineLevel="1">
      <c r="A45" s="43"/>
      <c r="B45" s="44" t="s">
        <v>60</v>
      </c>
      <c r="C45" s="45"/>
      <c r="D45" s="46"/>
      <c r="E45" s="47"/>
      <c r="F45" s="48">
        <f t="shared" si="5"/>
        <v>0</v>
      </c>
      <c r="G45" s="49"/>
    </row>
    <row r="46" spans="1:7" s="4" customFormat="1" ht="13.5" thickBot="1">
      <c r="A46" s="57"/>
      <c r="B46" s="58"/>
      <c r="C46" s="59"/>
      <c r="D46" s="60"/>
      <c r="E46" s="61"/>
      <c r="F46" s="61"/>
      <c r="G46" s="63"/>
    </row>
    <row r="47" spans="1:7" ht="13.5" thickTop="1">
      <c r="A47" s="135" t="s">
        <v>95</v>
      </c>
      <c r="B47" s="136"/>
      <c r="C47" s="137"/>
      <c r="D47" s="138"/>
      <c r="E47" s="139"/>
      <c r="F47" s="140"/>
      <c r="G47" s="136"/>
    </row>
  </sheetData>
  <mergeCells count="1">
    <mergeCell ref="A1:B1"/>
  </mergeCells>
  <pageMargins left="0.7" right="0.7" top="0.75" bottom="0.75" header="0.3" footer="0.3"/>
  <pageSetup scale="8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3FE137-CE65-4E1B-82CA-D874BF559DD1}">
  <dimension ref="A1:J33"/>
  <sheetViews>
    <sheetView view="pageBreakPreview" zoomScaleNormal="100" zoomScaleSheetLayoutView="100" workbookViewId="0">
      <selection activeCell="C17" sqref="C17:E17"/>
    </sheetView>
  </sheetViews>
  <sheetFormatPr defaultColWidth="9.140625" defaultRowHeight="12.75" outlineLevelRow="1"/>
  <cols>
    <col min="1" max="1" width="5" style="1" customWidth="1"/>
    <col min="2" max="2" width="45.28515625" style="1" customWidth="1"/>
    <col min="3" max="3" width="9.140625" style="4"/>
    <col min="4" max="4" width="9.140625" style="2"/>
    <col min="5" max="5" width="13.7109375" style="5" customWidth="1"/>
    <col min="6" max="6" width="18.5703125" style="35" customWidth="1"/>
    <col min="7" max="7" width="49.28515625" style="1" customWidth="1"/>
    <col min="8" max="8" width="9.140625" style="1"/>
    <col min="9" max="9" width="19" style="1" bestFit="1" customWidth="1"/>
    <col min="10" max="16384" width="9.140625" style="1"/>
  </cols>
  <sheetData>
    <row r="1" spans="1:10" ht="28.5" customHeight="1" thickTop="1">
      <c r="A1" s="160" t="s">
        <v>96</v>
      </c>
      <c r="B1" s="161"/>
      <c r="C1" s="10"/>
      <c r="D1" s="11"/>
      <c r="E1" s="12"/>
      <c r="F1" s="13"/>
      <c r="G1" s="14">
        <f>SUM(F5,F16,F24)</f>
        <v>0</v>
      </c>
    </row>
    <row r="2" spans="1:10" ht="5.0999999999999996" customHeight="1">
      <c r="A2" s="15"/>
      <c r="E2" s="16"/>
      <c r="F2" s="33"/>
      <c r="G2" s="17"/>
    </row>
    <row r="3" spans="1:10" ht="15.75">
      <c r="A3" s="18" t="s">
        <v>44</v>
      </c>
      <c r="B3" s="19" t="s">
        <v>45</v>
      </c>
      <c r="C3" s="6" t="s">
        <v>46</v>
      </c>
      <c r="D3" s="7" t="s">
        <v>47</v>
      </c>
      <c r="E3" s="8" t="s">
        <v>48</v>
      </c>
      <c r="F3" s="9" t="s">
        <v>23</v>
      </c>
      <c r="G3" s="20" t="s">
        <v>49</v>
      </c>
    </row>
    <row r="4" spans="1:10" ht="5.0999999999999996" customHeight="1">
      <c r="A4" s="15"/>
      <c r="E4" s="16"/>
      <c r="F4" s="33"/>
      <c r="G4" s="17"/>
    </row>
    <row r="5" spans="1:10" ht="18" customHeight="1">
      <c r="A5" s="21" t="s">
        <v>97</v>
      </c>
      <c r="B5" s="22"/>
      <c r="C5" s="23"/>
      <c r="D5" s="24"/>
      <c r="E5" s="25"/>
      <c r="F5" s="55">
        <f>SUM(F6:F15)</f>
        <v>0</v>
      </c>
      <c r="G5" s="26" t="s">
        <v>98</v>
      </c>
      <c r="J5" s="121"/>
    </row>
    <row r="6" spans="1:10" outlineLevel="1">
      <c r="A6" s="27"/>
      <c r="B6" s="28"/>
      <c r="C6" s="29"/>
      <c r="D6" s="30"/>
      <c r="E6" s="125"/>
      <c r="F6" s="34">
        <f t="shared" ref="F6:F12" si="0">E6*C6</f>
        <v>0</v>
      </c>
      <c r="G6" s="32"/>
    </row>
    <row r="7" spans="1:10" outlineLevel="1">
      <c r="A7" s="27"/>
      <c r="B7" s="28"/>
      <c r="C7" s="29"/>
      <c r="D7" s="30"/>
      <c r="E7" s="126"/>
      <c r="F7" s="34">
        <f t="shared" si="0"/>
        <v>0</v>
      </c>
      <c r="G7" s="32"/>
    </row>
    <row r="8" spans="1:10" outlineLevel="1">
      <c r="A8" s="27"/>
      <c r="B8" s="28"/>
      <c r="C8" s="29"/>
      <c r="D8" s="30"/>
      <c r="E8" s="126"/>
      <c r="F8" s="34">
        <f t="shared" si="0"/>
        <v>0</v>
      </c>
      <c r="G8" s="32"/>
    </row>
    <row r="9" spans="1:10" outlineLevel="1">
      <c r="A9" s="27"/>
      <c r="B9" s="28"/>
      <c r="C9" s="29"/>
      <c r="D9" s="30"/>
      <c r="E9" s="126"/>
      <c r="F9" s="34">
        <f t="shared" si="0"/>
        <v>0</v>
      </c>
      <c r="G9" s="32"/>
    </row>
    <row r="10" spans="1:10" outlineLevel="1">
      <c r="A10" s="27"/>
      <c r="B10" s="28"/>
      <c r="C10" s="29"/>
      <c r="D10" s="30"/>
      <c r="E10" s="126"/>
      <c r="F10" s="34">
        <f t="shared" si="0"/>
        <v>0</v>
      </c>
      <c r="G10" s="32"/>
    </row>
    <row r="11" spans="1:10" outlineLevel="1">
      <c r="A11" s="27"/>
      <c r="B11" s="28"/>
      <c r="C11" s="29"/>
      <c r="D11" s="30"/>
      <c r="E11" s="126"/>
      <c r="F11" s="34">
        <f t="shared" si="0"/>
        <v>0</v>
      </c>
      <c r="G11" s="32"/>
    </row>
    <row r="12" spans="1:10" outlineLevel="1">
      <c r="A12" s="27"/>
      <c r="B12" s="28"/>
      <c r="C12" s="29"/>
      <c r="D12" s="30"/>
      <c r="E12" s="126"/>
      <c r="F12" s="34">
        <f t="shared" si="0"/>
        <v>0</v>
      </c>
      <c r="G12" s="32"/>
    </row>
    <row r="13" spans="1:10" outlineLevel="1">
      <c r="A13" s="27"/>
      <c r="B13" s="28"/>
      <c r="C13" s="29"/>
      <c r="D13" s="30"/>
      <c r="E13" s="31"/>
      <c r="F13" s="34">
        <f t="shared" ref="F13" si="1">E13*C13</f>
        <v>0</v>
      </c>
      <c r="G13" s="32"/>
    </row>
    <row r="14" spans="1:10" outlineLevel="1">
      <c r="A14" s="27"/>
      <c r="B14" s="28"/>
      <c r="C14" s="29"/>
      <c r="D14" s="30"/>
      <c r="E14" s="31"/>
      <c r="F14" s="34"/>
      <c r="G14" s="32"/>
    </row>
    <row r="15" spans="1:10">
      <c r="A15" s="27"/>
      <c r="B15" s="28"/>
      <c r="C15" s="29"/>
      <c r="D15" s="30"/>
      <c r="E15" s="31"/>
      <c r="F15" s="34"/>
      <c r="G15" s="32"/>
    </row>
    <row r="16" spans="1:10" ht="18" customHeight="1">
      <c r="A16" s="50" t="s">
        <v>99</v>
      </c>
      <c r="B16" s="51"/>
      <c r="C16" s="52"/>
      <c r="D16" s="53"/>
      <c r="E16" s="54"/>
      <c r="F16" s="55">
        <f>SUM(F17:F23)</f>
        <v>0</v>
      </c>
      <c r="G16" s="56" t="s">
        <v>100</v>
      </c>
    </row>
    <row r="17" spans="1:7" outlineLevel="1">
      <c r="A17" s="43"/>
      <c r="B17" s="44"/>
      <c r="C17" s="45"/>
      <c r="D17" s="46"/>
      <c r="E17" s="47"/>
      <c r="F17" s="48">
        <f t="shared" ref="F17:F23" si="2">E17*C17</f>
        <v>0</v>
      </c>
      <c r="G17" s="49"/>
    </row>
    <row r="18" spans="1:7" outlineLevel="1">
      <c r="A18" s="43"/>
      <c r="B18" s="44"/>
      <c r="C18" s="45"/>
      <c r="D18" s="46"/>
      <c r="E18" s="47"/>
      <c r="F18" s="48">
        <f t="shared" si="2"/>
        <v>0</v>
      </c>
      <c r="G18" s="49"/>
    </row>
    <row r="19" spans="1:7" outlineLevel="1">
      <c r="A19" s="43"/>
      <c r="B19" s="44"/>
      <c r="C19" s="45"/>
      <c r="D19" s="46"/>
      <c r="E19" s="47"/>
      <c r="F19" s="48">
        <f t="shared" si="2"/>
        <v>0</v>
      </c>
      <c r="G19" s="49"/>
    </row>
    <row r="20" spans="1:7" outlineLevel="1">
      <c r="A20" s="43"/>
      <c r="B20" s="44"/>
      <c r="C20" s="45"/>
      <c r="D20" s="46"/>
      <c r="E20" s="47"/>
      <c r="F20" s="48">
        <f t="shared" si="2"/>
        <v>0</v>
      </c>
      <c r="G20" s="49"/>
    </row>
    <row r="21" spans="1:7" s="4" customFormat="1" outlineLevel="1">
      <c r="A21" s="43"/>
      <c r="B21" s="44"/>
      <c r="C21" s="45"/>
      <c r="D21" s="46"/>
      <c r="E21" s="47"/>
      <c r="F21" s="48">
        <f t="shared" si="2"/>
        <v>0</v>
      </c>
      <c r="G21" s="49"/>
    </row>
    <row r="22" spans="1:7" s="4" customFormat="1" outlineLevel="1">
      <c r="A22" s="43"/>
      <c r="B22" s="44"/>
      <c r="C22" s="45"/>
      <c r="D22" s="46"/>
      <c r="E22" s="47"/>
      <c r="F22" s="48">
        <f t="shared" si="2"/>
        <v>0</v>
      </c>
      <c r="G22" s="49"/>
    </row>
    <row r="23" spans="1:7" s="4" customFormat="1" outlineLevel="1">
      <c r="A23" s="43"/>
      <c r="B23" s="44"/>
      <c r="C23" s="45"/>
      <c r="D23" s="46"/>
      <c r="E23" s="47"/>
      <c r="F23" s="48">
        <f t="shared" si="2"/>
        <v>0</v>
      </c>
      <c r="G23" s="49"/>
    </row>
    <row r="24" spans="1:7" ht="18" customHeight="1">
      <c r="A24" s="50" t="s">
        <v>101</v>
      </c>
      <c r="B24" s="51"/>
      <c r="C24" s="52"/>
      <c r="D24" s="53"/>
      <c r="E24" s="54"/>
      <c r="F24" s="55">
        <f>SUM(F25:F31)</f>
        <v>0</v>
      </c>
      <c r="G24" s="56" t="s">
        <v>102</v>
      </c>
    </row>
    <row r="25" spans="1:7" outlineLevel="1">
      <c r="A25" s="43"/>
      <c r="B25" s="44"/>
      <c r="C25" s="45"/>
      <c r="D25" s="46"/>
      <c r="E25" s="47"/>
      <c r="F25" s="48">
        <f t="shared" ref="F25:F31" si="3">E25*C25</f>
        <v>0</v>
      </c>
      <c r="G25" s="49"/>
    </row>
    <row r="26" spans="1:7" outlineLevel="1">
      <c r="A26" s="43"/>
      <c r="B26" s="44"/>
      <c r="C26" s="45"/>
      <c r="D26" s="46"/>
      <c r="E26" s="47"/>
      <c r="F26" s="48">
        <f t="shared" si="3"/>
        <v>0</v>
      </c>
      <c r="G26" s="49"/>
    </row>
    <row r="27" spans="1:7" outlineLevel="1">
      <c r="A27" s="43"/>
      <c r="B27" s="44"/>
      <c r="C27" s="45"/>
      <c r="D27" s="46"/>
      <c r="E27" s="47"/>
      <c r="F27" s="48">
        <f t="shared" si="3"/>
        <v>0</v>
      </c>
      <c r="G27" s="49"/>
    </row>
    <row r="28" spans="1:7" outlineLevel="1">
      <c r="A28" s="43"/>
      <c r="B28" s="44"/>
      <c r="C28" s="45"/>
      <c r="D28" s="46"/>
      <c r="E28" s="47"/>
      <c r="F28" s="48">
        <f t="shared" si="3"/>
        <v>0</v>
      </c>
      <c r="G28" s="49"/>
    </row>
    <row r="29" spans="1:7" s="4" customFormat="1" outlineLevel="1">
      <c r="A29" s="43"/>
      <c r="B29" s="44"/>
      <c r="C29" s="45"/>
      <c r="D29" s="46"/>
      <c r="E29" s="47"/>
      <c r="F29" s="48">
        <f t="shared" si="3"/>
        <v>0</v>
      </c>
      <c r="G29" s="49"/>
    </row>
    <row r="30" spans="1:7" s="4" customFormat="1" outlineLevel="1">
      <c r="A30" s="43"/>
      <c r="B30" s="44"/>
      <c r="C30" s="45"/>
      <c r="D30" s="46"/>
      <c r="E30" s="47"/>
      <c r="F30" s="48">
        <f t="shared" si="3"/>
        <v>0</v>
      </c>
      <c r="G30" s="49"/>
    </row>
    <row r="31" spans="1:7" s="4" customFormat="1" outlineLevel="1">
      <c r="A31" s="43"/>
      <c r="B31" s="44"/>
      <c r="C31" s="45"/>
      <c r="D31" s="46"/>
      <c r="E31" s="47"/>
      <c r="F31" s="48">
        <f t="shared" si="3"/>
        <v>0</v>
      </c>
      <c r="G31" s="49"/>
    </row>
    <row r="32" spans="1:7" s="4" customFormat="1" ht="13.5" thickBot="1">
      <c r="A32" s="57"/>
      <c r="B32" s="58"/>
      <c r="C32" s="59"/>
      <c r="D32" s="60"/>
      <c r="E32" s="61"/>
      <c r="F32" s="62"/>
      <c r="G32" s="63"/>
    </row>
    <row r="33" spans="1:7" ht="13.5" thickTop="1">
      <c r="A33" s="135" t="s">
        <v>95</v>
      </c>
      <c r="B33" s="136"/>
      <c r="C33" s="137"/>
      <c r="D33" s="138"/>
      <c r="E33" s="139"/>
      <c r="F33" s="140"/>
      <c r="G33" s="136"/>
    </row>
  </sheetData>
  <mergeCells count="1">
    <mergeCell ref="A1:B1"/>
  </mergeCells>
  <pageMargins left="0.7" right="0.7" top="0.75" bottom="0.75" header="0.3" footer="0.3"/>
  <pageSetup scale="8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J80"/>
  <sheetViews>
    <sheetView view="pageBreakPreview" topLeftCell="A30" zoomScaleNormal="100" zoomScaleSheetLayoutView="100" workbookViewId="0">
      <selection activeCell="E71" sqref="E60:E71"/>
    </sheetView>
  </sheetViews>
  <sheetFormatPr defaultColWidth="9.140625" defaultRowHeight="12.75" outlineLevelRow="1"/>
  <cols>
    <col min="1" max="1" width="5" style="1" customWidth="1"/>
    <col min="2" max="2" width="45.28515625" style="1" customWidth="1"/>
    <col min="3" max="3" width="9.140625" style="4"/>
    <col min="4" max="4" width="9.140625" style="2"/>
    <col min="5" max="5" width="13.7109375" style="5" customWidth="1"/>
    <col min="6" max="6" width="18.5703125" style="35" customWidth="1"/>
    <col min="7" max="7" width="49.28515625" style="1" customWidth="1"/>
    <col min="8" max="8" width="9.140625" style="1"/>
    <col min="9" max="9" width="19" style="1" bestFit="1" customWidth="1"/>
    <col min="10" max="16384" width="9.140625" style="1"/>
  </cols>
  <sheetData>
    <row r="1" spans="1:10" ht="28.5" customHeight="1" thickTop="1">
      <c r="A1" s="160" t="s">
        <v>103</v>
      </c>
      <c r="B1" s="161"/>
      <c r="C1" s="10"/>
      <c r="D1" s="11"/>
      <c r="E1" s="12"/>
      <c r="F1" s="13"/>
      <c r="G1" s="14">
        <f>SUM(F5,F28,F59)</f>
        <v>0</v>
      </c>
    </row>
    <row r="2" spans="1:10" ht="5.0999999999999996" customHeight="1">
      <c r="A2" s="15"/>
      <c r="E2" s="16"/>
      <c r="F2" s="33"/>
      <c r="G2" s="17"/>
    </row>
    <row r="3" spans="1:10" ht="15.75">
      <c r="A3" s="18" t="s">
        <v>44</v>
      </c>
      <c r="B3" s="19" t="s">
        <v>45</v>
      </c>
      <c r="C3" s="6" t="s">
        <v>46</v>
      </c>
      <c r="D3" s="7" t="s">
        <v>47</v>
      </c>
      <c r="E3" s="8" t="s">
        <v>48</v>
      </c>
      <c r="F3" s="9" t="s">
        <v>23</v>
      </c>
      <c r="G3" s="20" t="s">
        <v>49</v>
      </c>
    </row>
    <row r="4" spans="1:10" ht="5.0999999999999996" customHeight="1">
      <c r="A4" s="15"/>
      <c r="E4" s="16"/>
      <c r="F4" s="33"/>
      <c r="G4" s="17"/>
    </row>
    <row r="5" spans="1:10" ht="18" customHeight="1">
      <c r="A5" s="21" t="s">
        <v>104</v>
      </c>
      <c r="B5" s="22"/>
      <c r="C5" s="23"/>
      <c r="D5" s="24"/>
      <c r="E5" s="25"/>
      <c r="F5" s="55">
        <f>SUM(F6:F27)</f>
        <v>0</v>
      </c>
      <c r="G5" s="26"/>
      <c r="J5" s="121"/>
    </row>
    <row r="6" spans="1:10" outlineLevel="1">
      <c r="A6" s="27"/>
      <c r="B6" s="28" t="s">
        <v>105</v>
      </c>
      <c r="C6" s="29"/>
      <c r="D6" s="30" t="s">
        <v>17</v>
      </c>
      <c r="E6" s="125"/>
      <c r="F6" s="34">
        <f t="shared" ref="F6:F24" si="0">E6*C6</f>
        <v>0</v>
      </c>
      <c r="G6" s="32"/>
    </row>
    <row r="7" spans="1:10" outlineLevel="1">
      <c r="A7" s="27"/>
      <c r="B7" s="28" t="s">
        <v>106</v>
      </c>
      <c r="C7" s="29"/>
      <c r="D7" s="30" t="s">
        <v>17</v>
      </c>
      <c r="E7" s="126"/>
      <c r="F7" s="34">
        <f t="shared" si="0"/>
        <v>0</v>
      </c>
      <c r="G7" s="32"/>
    </row>
    <row r="8" spans="1:10" outlineLevel="1">
      <c r="A8" s="27"/>
      <c r="B8" s="28" t="s">
        <v>107</v>
      </c>
      <c r="C8" s="29"/>
      <c r="D8" s="30" t="s">
        <v>17</v>
      </c>
      <c r="E8" s="126"/>
      <c r="F8" s="34">
        <f t="shared" si="0"/>
        <v>0</v>
      </c>
      <c r="G8" s="32"/>
    </row>
    <row r="9" spans="1:10" outlineLevel="1">
      <c r="A9" s="27"/>
      <c r="B9" s="28" t="s">
        <v>108</v>
      </c>
      <c r="C9" s="29"/>
      <c r="D9" s="30" t="s">
        <v>17</v>
      </c>
      <c r="E9" s="126"/>
      <c r="F9" s="34">
        <f t="shared" si="0"/>
        <v>0</v>
      </c>
      <c r="G9" s="32"/>
    </row>
    <row r="10" spans="1:10" outlineLevel="1">
      <c r="A10" s="27"/>
      <c r="B10" s="28" t="s">
        <v>109</v>
      </c>
      <c r="C10" s="29"/>
      <c r="D10" s="30" t="s">
        <v>56</v>
      </c>
      <c r="E10" s="126"/>
      <c r="F10" s="34">
        <f t="shared" ref="F10:F14" si="1">E10*C10</f>
        <v>0</v>
      </c>
      <c r="G10" s="32"/>
    </row>
    <row r="11" spans="1:10" outlineLevel="1">
      <c r="A11" s="27"/>
      <c r="B11" s="28" t="s">
        <v>110</v>
      </c>
      <c r="C11" s="29"/>
      <c r="D11" s="30" t="s">
        <v>56</v>
      </c>
      <c r="E11" s="126"/>
      <c r="F11" s="34">
        <f t="shared" si="1"/>
        <v>0</v>
      </c>
      <c r="G11" s="32"/>
    </row>
    <row r="12" spans="1:10" outlineLevel="1">
      <c r="A12" s="27"/>
      <c r="B12" s="28" t="s">
        <v>111</v>
      </c>
      <c r="C12" s="29"/>
      <c r="D12" s="30" t="s">
        <v>56</v>
      </c>
      <c r="E12" s="126"/>
      <c r="F12" s="34">
        <f t="shared" si="1"/>
        <v>0</v>
      </c>
      <c r="G12" s="32"/>
    </row>
    <row r="13" spans="1:10" outlineLevel="1">
      <c r="A13" s="27"/>
      <c r="B13" s="28" t="s">
        <v>112</v>
      </c>
      <c r="C13" s="29"/>
      <c r="D13" s="30" t="s">
        <v>56</v>
      </c>
      <c r="E13" s="126"/>
      <c r="F13" s="34">
        <f t="shared" si="1"/>
        <v>0</v>
      </c>
      <c r="G13" s="32"/>
    </row>
    <row r="14" spans="1:10" outlineLevel="1">
      <c r="A14" s="27"/>
      <c r="B14" s="28" t="s">
        <v>113</v>
      </c>
      <c r="C14" s="29"/>
      <c r="D14" s="30" t="s">
        <v>56</v>
      </c>
      <c r="E14" s="126"/>
      <c r="F14" s="34">
        <f t="shared" si="1"/>
        <v>0</v>
      </c>
      <c r="G14" s="32"/>
    </row>
    <row r="15" spans="1:10" outlineLevel="1">
      <c r="A15" s="27"/>
      <c r="B15" s="28" t="s">
        <v>114</v>
      </c>
      <c r="C15" s="29"/>
      <c r="D15" s="30" t="s">
        <v>56</v>
      </c>
      <c r="E15" s="126"/>
      <c r="F15" s="34">
        <f t="shared" si="0"/>
        <v>0</v>
      </c>
      <c r="G15" s="32"/>
    </row>
    <row r="16" spans="1:10" outlineLevel="1">
      <c r="A16" s="27"/>
      <c r="B16" s="28" t="s">
        <v>115</v>
      </c>
      <c r="C16" s="29"/>
      <c r="D16" s="30" t="s">
        <v>56</v>
      </c>
      <c r="E16" s="126"/>
      <c r="F16" s="34">
        <f t="shared" ref="F16:F23" si="2">E16*C16</f>
        <v>0</v>
      </c>
      <c r="G16" s="32"/>
    </row>
    <row r="17" spans="1:7" outlineLevel="1">
      <c r="A17" s="27"/>
      <c r="B17" s="28" t="s">
        <v>116</v>
      </c>
      <c r="C17" s="29"/>
      <c r="D17" s="30" t="s">
        <v>52</v>
      </c>
      <c r="E17" s="126"/>
      <c r="F17" s="34">
        <f t="shared" si="2"/>
        <v>0</v>
      </c>
      <c r="G17" s="32"/>
    </row>
    <row r="18" spans="1:7" outlineLevel="1">
      <c r="A18" s="27"/>
      <c r="B18" s="28" t="s">
        <v>117</v>
      </c>
      <c r="C18" s="29"/>
      <c r="D18" s="30" t="s">
        <v>52</v>
      </c>
      <c r="E18" s="126"/>
      <c r="F18" s="34">
        <f t="shared" si="2"/>
        <v>0</v>
      </c>
      <c r="G18" s="32"/>
    </row>
    <row r="19" spans="1:7" outlineLevel="1">
      <c r="A19" s="27"/>
      <c r="B19" s="28"/>
      <c r="C19" s="29"/>
      <c r="D19" s="30"/>
      <c r="E19" s="126"/>
      <c r="F19" s="34">
        <f t="shared" si="2"/>
        <v>0</v>
      </c>
      <c r="G19" s="32"/>
    </row>
    <row r="20" spans="1:7" outlineLevel="1">
      <c r="A20" s="27"/>
      <c r="B20" s="28"/>
      <c r="C20" s="29"/>
      <c r="D20" s="30"/>
      <c r="E20" s="126"/>
      <c r="F20" s="34">
        <f t="shared" si="2"/>
        <v>0</v>
      </c>
      <c r="G20" s="32"/>
    </row>
    <row r="21" spans="1:7" outlineLevel="1">
      <c r="A21" s="27"/>
      <c r="B21" s="28"/>
      <c r="C21" s="29"/>
      <c r="D21" s="30"/>
      <c r="E21" s="126"/>
      <c r="F21" s="34">
        <f t="shared" si="2"/>
        <v>0</v>
      </c>
      <c r="G21" s="32"/>
    </row>
    <row r="22" spans="1:7" outlineLevel="1">
      <c r="A22" s="27"/>
      <c r="B22" s="28"/>
      <c r="C22" s="29"/>
      <c r="D22" s="30"/>
      <c r="E22" s="126"/>
      <c r="F22" s="34">
        <f t="shared" si="2"/>
        <v>0</v>
      </c>
      <c r="G22" s="32"/>
    </row>
    <row r="23" spans="1:7" outlineLevel="1">
      <c r="A23" s="27"/>
      <c r="B23" s="28"/>
      <c r="C23" s="29"/>
      <c r="D23" s="30"/>
      <c r="E23" s="126"/>
      <c r="F23" s="34">
        <f t="shared" si="2"/>
        <v>0</v>
      </c>
      <c r="G23" s="32"/>
    </row>
    <row r="24" spans="1:7" outlineLevel="1">
      <c r="A24" s="27"/>
      <c r="B24" s="28"/>
      <c r="C24" s="29"/>
      <c r="D24" s="30"/>
      <c r="E24" s="126"/>
      <c r="F24" s="34">
        <f t="shared" si="0"/>
        <v>0</v>
      </c>
      <c r="G24" s="32"/>
    </row>
    <row r="25" spans="1:7" outlineLevel="1">
      <c r="A25" s="27"/>
      <c r="B25" s="28"/>
      <c r="C25" s="29"/>
      <c r="D25" s="30"/>
      <c r="E25" s="31"/>
      <c r="F25" s="34">
        <f t="shared" ref="F25" si="3">E25*C25</f>
        <v>0</v>
      </c>
      <c r="G25" s="32"/>
    </row>
    <row r="26" spans="1:7" outlineLevel="1">
      <c r="A26" s="27"/>
      <c r="B26" s="28" t="s">
        <v>60</v>
      </c>
      <c r="C26" s="29"/>
      <c r="D26" s="30"/>
      <c r="E26" s="31"/>
      <c r="F26" s="34"/>
      <c r="G26" s="32"/>
    </row>
    <row r="27" spans="1:7">
      <c r="A27" s="27"/>
      <c r="B27" s="28"/>
      <c r="C27" s="29"/>
      <c r="D27" s="30"/>
      <c r="E27" s="31"/>
      <c r="F27" s="34"/>
      <c r="G27" s="32"/>
    </row>
    <row r="28" spans="1:7" ht="18" customHeight="1">
      <c r="A28" s="50" t="s">
        <v>118</v>
      </c>
      <c r="B28" s="51"/>
      <c r="C28" s="52"/>
      <c r="D28" s="53"/>
      <c r="E28" s="54"/>
      <c r="F28" s="55">
        <f>SUM(F29:F58)</f>
        <v>0</v>
      </c>
      <c r="G28" s="56"/>
    </row>
    <row r="29" spans="1:7" outlineLevel="1">
      <c r="A29" s="43"/>
      <c r="B29" s="44" t="s">
        <v>119</v>
      </c>
      <c r="C29" s="45"/>
      <c r="D29" s="46" t="s">
        <v>56</v>
      </c>
      <c r="E29" s="47"/>
      <c r="F29" s="48">
        <f t="shared" ref="F29:F58" si="4">E29*C29</f>
        <v>0</v>
      </c>
      <c r="G29" s="49"/>
    </row>
    <row r="30" spans="1:7" outlineLevel="1">
      <c r="A30" s="43"/>
      <c r="B30" s="44" t="s">
        <v>120</v>
      </c>
      <c r="C30" s="45"/>
      <c r="D30" s="46" t="s">
        <v>56</v>
      </c>
      <c r="E30" s="47"/>
      <c r="F30" s="48">
        <f t="shared" ref="F30" si="5">E30*C30</f>
        <v>0</v>
      </c>
      <c r="G30" s="49"/>
    </row>
    <row r="31" spans="1:7" outlineLevel="1">
      <c r="A31" s="43"/>
      <c r="B31" s="44" t="s">
        <v>121</v>
      </c>
      <c r="C31" s="45"/>
      <c r="D31" s="46" t="s">
        <v>56</v>
      </c>
      <c r="E31" s="47"/>
      <c r="F31" s="48">
        <f t="shared" ref="F31" si="6">E31*C31</f>
        <v>0</v>
      </c>
      <c r="G31" s="49"/>
    </row>
    <row r="32" spans="1:7" outlineLevel="1">
      <c r="A32" s="43"/>
      <c r="B32" s="44" t="s">
        <v>122</v>
      </c>
      <c r="C32" s="45"/>
      <c r="D32" s="46" t="s">
        <v>56</v>
      </c>
      <c r="E32" s="47"/>
      <c r="F32" s="48">
        <f>E32*C32</f>
        <v>0</v>
      </c>
      <c r="G32" s="49"/>
    </row>
    <row r="33" spans="1:7" outlineLevel="1">
      <c r="A33" s="43"/>
      <c r="B33" s="44" t="s">
        <v>123</v>
      </c>
      <c r="C33" s="45"/>
      <c r="D33" s="46" t="s">
        <v>56</v>
      </c>
      <c r="E33" s="47"/>
      <c r="F33" s="48">
        <f t="shared" ref="F33:F52" si="7">E33*C33</f>
        <v>0</v>
      </c>
      <c r="G33" s="49"/>
    </row>
    <row r="34" spans="1:7" outlineLevel="1">
      <c r="A34" s="43"/>
      <c r="B34" s="44" t="s">
        <v>124</v>
      </c>
      <c r="C34" s="45"/>
      <c r="D34" s="46" t="s">
        <v>56</v>
      </c>
      <c r="E34" s="47"/>
      <c r="F34" s="48">
        <f t="shared" si="7"/>
        <v>0</v>
      </c>
      <c r="G34" s="49"/>
    </row>
    <row r="35" spans="1:7" outlineLevel="1">
      <c r="A35" s="43"/>
      <c r="B35" s="44" t="s">
        <v>125</v>
      </c>
      <c r="C35" s="45"/>
      <c r="D35" s="46" t="s">
        <v>56</v>
      </c>
      <c r="E35" s="47"/>
      <c r="F35" s="48">
        <f t="shared" si="7"/>
        <v>0</v>
      </c>
      <c r="G35" s="49"/>
    </row>
    <row r="36" spans="1:7" outlineLevel="1">
      <c r="A36" s="43"/>
      <c r="B36" s="44" t="s">
        <v>126</v>
      </c>
      <c r="C36" s="45"/>
      <c r="D36" s="46" t="s">
        <v>56</v>
      </c>
      <c r="E36" s="47"/>
      <c r="F36" s="48">
        <f t="shared" si="7"/>
        <v>0</v>
      </c>
      <c r="G36" s="49"/>
    </row>
    <row r="37" spans="1:7" outlineLevel="1">
      <c r="A37" s="43"/>
      <c r="B37" s="44" t="s">
        <v>127</v>
      </c>
      <c r="C37" s="45"/>
      <c r="D37" s="46" t="s">
        <v>56</v>
      </c>
      <c r="E37" s="47"/>
      <c r="F37" s="48">
        <f t="shared" ref="F37" si="8">E37*C37</f>
        <v>0</v>
      </c>
      <c r="G37" s="49"/>
    </row>
    <row r="38" spans="1:7" outlineLevel="1">
      <c r="A38" s="43"/>
      <c r="B38" s="44" t="s">
        <v>125</v>
      </c>
      <c r="C38" s="45"/>
      <c r="D38" s="46" t="s">
        <v>56</v>
      </c>
      <c r="E38" s="47"/>
      <c r="F38" s="48">
        <f t="shared" si="7"/>
        <v>0</v>
      </c>
      <c r="G38" s="49"/>
    </row>
    <row r="39" spans="1:7" outlineLevel="1">
      <c r="A39" s="43"/>
      <c r="B39" s="44" t="s">
        <v>128</v>
      </c>
      <c r="C39" s="45"/>
      <c r="D39" s="46" t="s">
        <v>56</v>
      </c>
      <c r="E39" s="47"/>
      <c r="F39" s="48">
        <f t="shared" si="7"/>
        <v>0</v>
      </c>
      <c r="G39" s="49"/>
    </row>
    <row r="40" spans="1:7" outlineLevel="1">
      <c r="A40" s="43"/>
      <c r="B40" s="44" t="s">
        <v>129</v>
      </c>
      <c r="C40" s="45"/>
      <c r="D40" s="46" t="s">
        <v>56</v>
      </c>
      <c r="E40" s="47"/>
      <c r="F40" s="48">
        <f t="shared" si="7"/>
        <v>0</v>
      </c>
      <c r="G40" s="49"/>
    </row>
    <row r="41" spans="1:7" outlineLevel="1">
      <c r="A41" s="43"/>
      <c r="B41" s="44" t="s">
        <v>130</v>
      </c>
      <c r="C41" s="45"/>
      <c r="D41" s="46" t="s">
        <v>56</v>
      </c>
      <c r="E41" s="47"/>
      <c r="F41" s="48">
        <f t="shared" si="7"/>
        <v>0</v>
      </c>
      <c r="G41" s="49"/>
    </row>
    <row r="42" spans="1:7" outlineLevel="1">
      <c r="A42" s="43"/>
      <c r="B42" s="44" t="s">
        <v>131</v>
      </c>
      <c r="C42" s="45"/>
      <c r="D42" s="46" t="s">
        <v>56</v>
      </c>
      <c r="E42" s="47"/>
      <c r="F42" s="48">
        <f t="shared" si="7"/>
        <v>0</v>
      </c>
      <c r="G42" s="49"/>
    </row>
    <row r="43" spans="1:7" outlineLevel="1">
      <c r="A43" s="43"/>
      <c r="B43" s="44" t="s">
        <v>132</v>
      </c>
      <c r="C43" s="45"/>
      <c r="D43" s="46" t="s">
        <v>56</v>
      </c>
      <c r="E43" s="47"/>
      <c r="F43" s="48">
        <f t="shared" si="7"/>
        <v>0</v>
      </c>
      <c r="G43" s="49"/>
    </row>
    <row r="44" spans="1:7" outlineLevel="1">
      <c r="A44" s="43"/>
      <c r="B44" s="44" t="s">
        <v>133</v>
      </c>
      <c r="C44" s="45"/>
      <c r="D44" s="46" t="s">
        <v>134</v>
      </c>
      <c r="E44" s="47"/>
      <c r="F44" s="48">
        <f t="shared" si="7"/>
        <v>0</v>
      </c>
      <c r="G44" s="49" t="s">
        <v>135</v>
      </c>
    </row>
    <row r="45" spans="1:7" outlineLevel="1">
      <c r="A45" s="43"/>
      <c r="B45" s="44" t="s">
        <v>136</v>
      </c>
      <c r="C45" s="45"/>
      <c r="D45" s="46" t="s">
        <v>134</v>
      </c>
      <c r="E45" s="47"/>
      <c r="F45" s="48">
        <f t="shared" si="7"/>
        <v>0</v>
      </c>
      <c r="G45" s="49" t="s">
        <v>137</v>
      </c>
    </row>
    <row r="46" spans="1:7" outlineLevel="1">
      <c r="A46" s="43"/>
      <c r="B46" s="44" t="s">
        <v>138</v>
      </c>
      <c r="C46" s="45"/>
      <c r="D46" s="46" t="s">
        <v>134</v>
      </c>
      <c r="E46" s="47"/>
      <c r="F46" s="48">
        <f t="shared" si="7"/>
        <v>0</v>
      </c>
      <c r="G46" s="49" t="s">
        <v>139</v>
      </c>
    </row>
    <row r="47" spans="1:7" outlineLevel="1">
      <c r="A47" s="43"/>
      <c r="B47" s="44"/>
      <c r="C47" s="45"/>
      <c r="D47" s="46"/>
      <c r="E47" s="47"/>
      <c r="F47" s="48">
        <f t="shared" si="7"/>
        <v>0</v>
      </c>
      <c r="G47" s="49"/>
    </row>
    <row r="48" spans="1:7" outlineLevel="1">
      <c r="A48" s="43"/>
      <c r="B48" s="44"/>
      <c r="C48" s="45"/>
      <c r="D48" s="46"/>
      <c r="E48" s="47"/>
      <c r="F48" s="48">
        <f t="shared" si="7"/>
        <v>0</v>
      </c>
      <c r="G48" s="49"/>
    </row>
    <row r="49" spans="1:7" outlineLevel="1">
      <c r="A49" s="43"/>
      <c r="B49" s="44"/>
      <c r="C49" s="45"/>
      <c r="D49" s="46"/>
      <c r="E49" s="47"/>
      <c r="F49" s="48">
        <f t="shared" si="7"/>
        <v>0</v>
      </c>
      <c r="G49" s="49"/>
    </row>
    <row r="50" spans="1:7" outlineLevel="1">
      <c r="A50" s="43"/>
      <c r="B50" s="44"/>
      <c r="C50" s="45"/>
      <c r="D50" s="46"/>
      <c r="E50" s="47"/>
      <c r="F50" s="48">
        <f t="shared" si="7"/>
        <v>0</v>
      </c>
      <c r="G50" s="49"/>
    </row>
    <row r="51" spans="1:7" outlineLevel="1">
      <c r="A51" s="43"/>
      <c r="B51" s="44"/>
      <c r="C51" s="45"/>
      <c r="D51" s="46"/>
      <c r="E51" s="47"/>
      <c r="F51" s="48">
        <f t="shared" si="7"/>
        <v>0</v>
      </c>
      <c r="G51" s="49"/>
    </row>
    <row r="52" spans="1:7" outlineLevel="1">
      <c r="A52" s="43"/>
      <c r="B52" s="44"/>
      <c r="C52" s="45"/>
      <c r="D52" s="46"/>
      <c r="E52" s="47"/>
      <c r="F52" s="48">
        <f t="shared" si="7"/>
        <v>0</v>
      </c>
      <c r="G52" s="49"/>
    </row>
    <row r="53" spans="1:7" outlineLevel="1">
      <c r="A53" s="43"/>
      <c r="B53" s="44"/>
      <c r="C53" s="45"/>
      <c r="D53" s="46"/>
      <c r="E53" s="47"/>
      <c r="F53" s="48">
        <f t="shared" si="4"/>
        <v>0</v>
      </c>
      <c r="G53" s="49"/>
    </row>
    <row r="54" spans="1:7" outlineLevel="1">
      <c r="A54" s="43"/>
      <c r="B54" s="44"/>
      <c r="C54" s="45"/>
      <c r="D54" s="46"/>
      <c r="E54" s="47"/>
      <c r="F54" s="48">
        <f t="shared" si="4"/>
        <v>0</v>
      </c>
      <c r="G54" s="49"/>
    </row>
    <row r="55" spans="1:7" outlineLevel="1">
      <c r="A55" s="43"/>
      <c r="B55" s="44" t="s">
        <v>60</v>
      </c>
      <c r="C55" s="45"/>
      <c r="D55" s="46"/>
      <c r="E55" s="47"/>
      <c r="F55" s="48">
        <f t="shared" si="4"/>
        <v>0</v>
      </c>
      <c r="G55" s="49"/>
    </row>
    <row r="56" spans="1:7" s="4" customFormat="1" outlineLevel="1">
      <c r="A56" s="43"/>
      <c r="B56" s="44" t="s">
        <v>60</v>
      </c>
      <c r="C56" s="45"/>
      <c r="D56" s="46"/>
      <c r="E56" s="47"/>
      <c r="F56" s="48">
        <f t="shared" si="4"/>
        <v>0</v>
      </c>
      <c r="G56" s="49"/>
    </row>
    <row r="57" spans="1:7" s="4" customFormat="1" outlineLevel="1">
      <c r="A57" s="43"/>
      <c r="B57" s="44" t="s">
        <v>60</v>
      </c>
      <c r="C57" s="45"/>
      <c r="D57" s="46"/>
      <c r="E57" s="47"/>
      <c r="F57" s="48">
        <f t="shared" si="4"/>
        <v>0</v>
      </c>
      <c r="G57" s="49"/>
    </row>
    <row r="58" spans="1:7" s="4" customFormat="1" outlineLevel="1">
      <c r="A58" s="43"/>
      <c r="B58" s="44" t="s">
        <v>60</v>
      </c>
      <c r="C58" s="45"/>
      <c r="D58" s="46"/>
      <c r="E58" s="47"/>
      <c r="F58" s="48">
        <f t="shared" si="4"/>
        <v>0</v>
      </c>
      <c r="G58" s="49"/>
    </row>
    <row r="59" spans="1:7" ht="18" customHeight="1">
      <c r="A59" s="50" t="s">
        <v>140</v>
      </c>
      <c r="B59" s="51"/>
      <c r="C59" s="52"/>
      <c r="D59" s="53"/>
      <c r="E59" s="54"/>
      <c r="F59" s="55">
        <f>SUM(F60:F78)</f>
        <v>0</v>
      </c>
      <c r="G59" s="56"/>
    </row>
    <row r="60" spans="1:7" outlineLevel="1">
      <c r="A60" s="43"/>
      <c r="B60" s="44" t="s">
        <v>141</v>
      </c>
      <c r="C60" s="45"/>
      <c r="D60" s="46" t="s">
        <v>56</v>
      </c>
      <c r="E60" s="47"/>
      <c r="F60" s="48">
        <f t="shared" ref="F60:F78" si="9">E60*C60</f>
        <v>0</v>
      </c>
      <c r="G60" s="49"/>
    </row>
    <row r="61" spans="1:7" outlineLevel="1">
      <c r="A61" s="43"/>
      <c r="B61" s="44" t="s">
        <v>142</v>
      </c>
      <c r="C61" s="45"/>
      <c r="D61" s="46" t="s">
        <v>56</v>
      </c>
      <c r="E61" s="47"/>
      <c r="F61" s="48">
        <f t="shared" si="9"/>
        <v>0</v>
      </c>
      <c r="G61" s="49"/>
    </row>
    <row r="62" spans="1:7" outlineLevel="1">
      <c r="A62" s="43"/>
      <c r="B62" s="44" t="s">
        <v>143</v>
      </c>
      <c r="C62" s="45"/>
      <c r="D62" s="46" t="s">
        <v>56</v>
      </c>
      <c r="E62" s="47"/>
      <c r="F62" s="48">
        <f t="shared" ref="F62:F63" si="10">E62*C62</f>
        <v>0</v>
      </c>
      <c r="G62" s="49"/>
    </row>
    <row r="63" spans="1:7" outlineLevel="1">
      <c r="A63" s="43"/>
      <c r="B63" s="44" t="s">
        <v>144</v>
      </c>
      <c r="C63" s="45"/>
      <c r="D63" s="46" t="s">
        <v>56</v>
      </c>
      <c r="E63" s="47"/>
      <c r="F63" s="48">
        <f t="shared" si="10"/>
        <v>0</v>
      </c>
      <c r="G63" s="49"/>
    </row>
    <row r="64" spans="1:7" outlineLevel="1">
      <c r="A64" s="43"/>
      <c r="B64" s="44" t="s">
        <v>145</v>
      </c>
      <c r="C64" s="45"/>
      <c r="D64" s="46" t="s">
        <v>56</v>
      </c>
      <c r="E64" s="47"/>
      <c r="F64" s="48">
        <f t="shared" ref="F64:F65" si="11">E64*C64</f>
        <v>0</v>
      </c>
      <c r="G64" s="49"/>
    </row>
    <row r="65" spans="1:7" outlineLevel="1">
      <c r="A65" s="43"/>
      <c r="B65" s="44" t="s">
        <v>146</v>
      </c>
      <c r="C65" s="45"/>
      <c r="D65" s="46" t="s">
        <v>56</v>
      </c>
      <c r="E65" s="47"/>
      <c r="F65" s="48">
        <f t="shared" si="11"/>
        <v>0</v>
      </c>
      <c r="G65" s="49"/>
    </row>
    <row r="66" spans="1:7" outlineLevel="1">
      <c r="A66" s="43"/>
      <c r="B66" s="44" t="s">
        <v>147</v>
      </c>
      <c r="C66" s="45"/>
      <c r="D66" s="46" t="s">
        <v>56</v>
      </c>
      <c r="E66" s="47"/>
      <c r="F66" s="48">
        <f t="shared" si="9"/>
        <v>0</v>
      </c>
      <c r="G66" s="49"/>
    </row>
    <row r="67" spans="1:7" outlineLevel="1">
      <c r="A67" s="43"/>
      <c r="B67" s="44" t="s">
        <v>148</v>
      </c>
      <c r="C67" s="45"/>
      <c r="D67" s="46" t="s">
        <v>56</v>
      </c>
      <c r="E67" s="47"/>
      <c r="F67" s="48">
        <f t="shared" ref="F67:F75" si="12">E67*C67</f>
        <v>0</v>
      </c>
      <c r="G67" s="49"/>
    </row>
    <row r="68" spans="1:7" outlineLevel="1">
      <c r="A68" s="43"/>
      <c r="B68" s="44" t="s">
        <v>149</v>
      </c>
      <c r="C68" s="45"/>
      <c r="D68" s="46" t="s">
        <v>56</v>
      </c>
      <c r="E68" s="47"/>
      <c r="F68" s="48">
        <f t="shared" si="12"/>
        <v>0</v>
      </c>
      <c r="G68" s="49"/>
    </row>
    <row r="69" spans="1:7" outlineLevel="1">
      <c r="A69" s="43"/>
      <c r="B69" s="44" t="s">
        <v>150</v>
      </c>
      <c r="C69" s="45"/>
      <c r="D69" s="46" t="s">
        <v>56</v>
      </c>
      <c r="E69" s="47"/>
      <c r="F69" s="48">
        <f t="shared" si="12"/>
        <v>0</v>
      </c>
      <c r="G69" s="49"/>
    </row>
    <row r="70" spans="1:7" outlineLevel="1">
      <c r="A70" s="43"/>
      <c r="B70" s="44" t="s">
        <v>151</v>
      </c>
      <c r="C70" s="45"/>
      <c r="D70" s="46" t="s">
        <v>56</v>
      </c>
      <c r="E70" s="47"/>
      <c r="F70" s="48">
        <f t="shared" si="12"/>
        <v>0</v>
      </c>
      <c r="G70" s="49"/>
    </row>
    <row r="71" spans="1:7" outlineLevel="1">
      <c r="A71" s="43"/>
      <c r="B71" s="44" t="s">
        <v>152</v>
      </c>
      <c r="C71" s="45"/>
      <c r="D71" s="46" t="s">
        <v>153</v>
      </c>
      <c r="E71" s="47"/>
      <c r="F71" s="48">
        <f t="shared" si="12"/>
        <v>0</v>
      </c>
      <c r="G71" s="49"/>
    </row>
    <row r="72" spans="1:7" outlineLevel="1">
      <c r="A72" s="43"/>
      <c r="B72" s="44" t="s">
        <v>154</v>
      </c>
      <c r="C72" s="45"/>
      <c r="D72" s="46" t="s">
        <v>155</v>
      </c>
      <c r="E72" s="47"/>
      <c r="F72" s="48">
        <f t="shared" ref="F72" si="13">E72*C72</f>
        <v>0</v>
      </c>
      <c r="G72" s="49"/>
    </row>
    <row r="73" spans="1:7" outlineLevel="1">
      <c r="A73" s="43"/>
      <c r="B73" s="44" t="s">
        <v>156</v>
      </c>
      <c r="C73" s="45"/>
      <c r="D73" s="46" t="s">
        <v>17</v>
      </c>
      <c r="E73" s="47"/>
      <c r="F73" s="48">
        <f t="shared" si="12"/>
        <v>0</v>
      </c>
      <c r="G73" s="49"/>
    </row>
    <row r="74" spans="1:7" outlineLevel="1">
      <c r="A74" s="43"/>
      <c r="B74" s="44"/>
      <c r="C74" s="45"/>
      <c r="D74" s="46"/>
      <c r="E74" s="47"/>
      <c r="F74" s="48">
        <f t="shared" si="12"/>
        <v>0</v>
      </c>
      <c r="G74" s="49"/>
    </row>
    <row r="75" spans="1:7" outlineLevel="1">
      <c r="A75" s="43"/>
      <c r="B75" s="44"/>
      <c r="C75" s="45"/>
      <c r="D75" s="46"/>
      <c r="E75" s="47"/>
      <c r="F75" s="48">
        <f t="shared" si="12"/>
        <v>0</v>
      </c>
      <c r="G75" s="49"/>
    </row>
    <row r="76" spans="1:7" s="4" customFormat="1" outlineLevel="1">
      <c r="A76" s="43"/>
      <c r="B76" s="44" t="s">
        <v>60</v>
      </c>
      <c r="C76" s="45"/>
      <c r="D76" s="46"/>
      <c r="E76" s="47"/>
      <c r="F76" s="48">
        <f t="shared" si="9"/>
        <v>0</v>
      </c>
      <c r="G76" s="49"/>
    </row>
    <row r="77" spans="1:7" s="4" customFormat="1" outlineLevel="1">
      <c r="A77" s="43"/>
      <c r="B77" s="44" t="s">
        <v>60</v>
      </c>
      <c r="C77" s="45"/>
      <c r="D77" s="46"/>
      <c r="E77" s="47"/>
      <c r="F77" s="48">
        <f t="shared" si="9"/>
        <v>0</v>
      </c>
      <c r="G77" s="49"/>
    </row>
    <row r="78" spans="1:7" s="4" customFormat="1" outlineLevel="1">
      <c r="A78" s="43"/>
      <c r="B78" s="44" t="s">
        <v>60</v>
      </c>
      <c r="C78" s="45"/>
      <c r="D78" s="46"/>
      <c r="E78" s="47"/>
      <c r="F78" s="48">
        <f t="shared" si="9"/>
        <v>0</v>
      </c>
      <c r="G78" s="49"/>
    </row>
    <row r="79" spans="1:7" s="4" customFormat="1" ht="13.5" thickBot="1">
      <c r="A79" s="57"/>
      <c r="B79" s="58"/>
      <c r="C79" s="59"/>
      <c r="D79" s="60"/>
      <c r="E79" s="61"/>
      <c r="F79" s="62"/>
      <c r="G79" s="63"/>
    </row>
    <row r="80" spans="1:7" ht="13.5" thickTop="1">
      <c r="A80" s="135" t="s">
        <v>95</v>
      </c>
      <c r="B80" s="136"/>
      <c r="C80" s="137"/>
      <c r="D80" s="138"/>
      <c r="E80" s="139"/>
      <c r="F80" s="140"/>
      <c r="G80" s="136"/>
    </row>
  </sheetData>
  <mergeCells count="1">
    <mergeCell ref="A1:B1"/>
  </mergeCells>
  <phoneticPr fontId="9" type="noConversion"/>
  <pageMargins left="0.7" right="0.7" top="0.75" bottom="0.75" header="0.3" footer="0.3"/>
  <pageSetup scale="8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C31969-7C74-4992-821A-503296EE1D4B}">
  <dimension ref="A1:I117"/>
  <sheetViews>
    <sheetView view="pageBreakPreview" topLeftCell="A85" zoomScaleNormal="115" zoomScaleSheetLayoutView="100" workbookViewId="0">
      <selection activeCell="B96" sqref="B96"/>
    </sheetView>
  </sheetViews>
  <sheetFormatPr defaultColWidth="9.140625" defaultRowHeight="12.75" outlineLevelRow="1"/>
  <cols>
    <col min="1" max="1" width="5" style="1" customWidth="1"/>
    <col min="2" max="2" width="45.28515625" style="1" customWidth="1"/>
    <col min="3" max="3" width="9.140625" style="4"/>
    <col min="4" max="4" width="9.140625" style="2"/>
    <col min="5" max="5" width="13.7109375" style="5" customWidth="1"/>
    <col min="6" max="6" width="18.5703125" style="35" customWidth="1"/>
    <col min="7" max="7" width="49.28515625" style="1" customWidth="1"/>
    <col min="8" max="8" width="9.140625" style="1"/>
    <col min="9" max="9" width="19" style="1" bestFit="1" customWidth="1"/>
    <col min="10" max="16384" width="9.140625" style="1"/>
  </cols>
  <sheetData>
    <row r="1" spans="1:7" ht="28.5" customHeight="1" thickTop="1">
      <c r="A1" s="160" t="s">
        <v>157</v>
      </c>
      <c r="B1" s="161"/>
      <c r="C1" s="10"/>
      <c r="D1" s="11"/>
      <c r="E1" s="12"/>
      <c r="F1" s="13"/>
      <c r="G1" s="14">
        <f>SUM(F5,F10,F19,F24,F31,F40,F53,F65,F85,F92,F100,F110,F79,F69,F74)</f>
        <v>0</v>
      </c>
    </row>
    <row r="2" spans="1:7" ht="5.0999999999999996" customHeight="1">
      <c r="A2" s="15"/>
      <c r="E2" s="16"/>
      <c r="F2" s="33"/>
      <c r="G2" s="17"/>
    </row>
    <row r="3" spans="1:7" ht="15.75">
      <c r="A3" s="18" t="s">
        <v>44</v>
      </c>
      <c r="B3" s="19" t="s">
        <v>45</v>
      </c>
      <c r="C3" s="6" t="s">
        <v>46</v>
      </c>
      <c r="D3" s="7" t="s">
        <v>47</v>
      </c>
      <c r="E3" s="8" t="s">
        <v>48</v>
      </c>
      <c r="F3" s="9" t="s">
        <v>23</v>
      </c>
      <c r="G3" s="20" t="s">
        <v>49</v>
      </c>
    </row>
    <row r="4" spans="1:7" ht="5.0999999999999996" customHeight="1">
      <c r="A4" s="15"/>
      <c r="E4" s="16"/>
      <c r="F4" s="33"/>
      <c r="G4" s="17"/>
    </row>
    <row r="5" spans="1:7" ht="18" customHeight="1">
      <c r="A5" s="36" t="s">
        <v>158</v>
      </c>
      <c r="B5" s="37"/>
      <c r="C5" s="38"/>
      <c r="D5" s="39"/>
      <c r="E5" s="40"/>
      <c r="F5" s="41">
        <f>SUM(F6:F9)</f>
        <v>0</v>
      </c>
      <c r="G5" s="42"/>
    </row>
    <row r="6" spans="1:7" outlineLevel="1">
      <c r="A6" s="43"/>
      <c r="B6" s="44" t="s">
        <v>159</v>
      </c>
      <c r="C6" s="45"/>
      <c r="D6" s="46" t="s">
        <v>17</v>
      </c>
      <c r="E6" s="47"/>
      <c r="F6" s="48">
        <f>E6*C6</f>
        <v>0</v>
      </c>
      <c r="G6" s="49"/>
    </row>
    <row r="7" spans="1:7" outlineLevel="1">
      <c r="A7" s="43"/>
      <c r="B7" s="44" t="s">
        <v>160</v>
      </c>
      <c r="C7" s="45"/>
      <c r="D7" s="46" t="s">
        <v>17</v>
      </c>
      <c r="E7" s="47"/>
      <c r="F7" s="48">
        <f t="shared" ref="F7" si="0">E7*C7</f>
        <v>0</v>
      </c>
      <c r="G7" s="115"/>
    </row>
    <row r="8" spans="1:7" outlineLevel="1">
      <c r="A8" s="43"/>
      <c r="B8" s="44" t="s">
        <v>161</v>
      </c>
      <c r="C8" s="45"/>
      <c r="D8" s="46" t="s">
        <v>17</v>
      </c>
      <c r="E8" s="47"/>
      <c r="F8" s="48">
        <f t="shared" ref="F8" si="1">E8*C8</f>
        <v>0</v>
      </c>
      <c r="G8" s="115"/>
    </row>
    <row r="9" spans="1:7">
      <c r="A9" s="43"/>
      <c r="B9" s="44"/>
      <c r="C9" s="45"/>
      <c r="D9" s="46"/>
      <c r="E9" s="47"/>
      <c r="F9" s="48"/>
      <c r="G9" s="49"/>
    </row>
    <row r="10" spans="1:7" ht="18" customHeight="1">
      <c r="A10" s="50" t="s">
        <v>162</v>
      </c>
      <c r="B10" s="51"/>
      <c r="C10" s="52"/>
      <c r="D10" s="53"/>
      <c r="E10" s="54"/>
      <c r="F10" s="55">
        <f>SUM(F11:F18)</f>
        <v>0</v>
      </c>
      <c r="G10" s="56"/>
    </row>
    <row r="11" spans="1:7" outlineLevel="1">
      <c r="A11" s="43"/>
      <c r="B11" s="44" t="s">
        <v>163</v>
      </c>
      <c r="C11" s="45"/>
      <c r="D11" s="46" t="s">
        <v>52</v>
      </c>
      <c r="E11" s="122"/>
      <c r="F11" s="48">
        <f t="shared" ref="F11:F17" si="2">E11*C11</f>
        <v>0</v>
      </c>
      <c r="G11" s="49"/>
    </row>
    <row r="12" spans="1:7" outlineLevel="1">
      <c r="A12" s="43"/>
      <c r="B12" s="44" t="s">
        <v>164</v>
      </c>
      <c r="C12" s="45"/>
      <c r="D12" s="46" t="s">
        <v>52</v>
      </c>
      <c r="E12" s="124"/>
      <c r="F12" s="48">
        <f t="shared" si="2"/>
        <v>0</v>
      </c>
      <c r="G12" s="115"/>
    </row>
    <row r="13" spans="1:7" outlineLevel="1">
      <c r="A13" s="43"/>
      <c r="B13" s="44" t="s">
        <v>165</v>
      </c>
      <c r="C13" s="45"/>
      <c r="D13" s="46" t="s">
        <v>52</v>
      </c>
      <c r="E13" s="124"/>
      <c r="F13" s="48">
        <f t="shared" si="2"/>
        <v>0</v>
      </c>
      <c r="G13" s="49"/>
    </row>
    <row r="14" spans="1:7" outlineLevel="1">
      <c r="A14" s="43"/>
      <c r="B14" s="44" t="s">
        <v>166</v>
      </c>
      <c r="C14" s="45"/>
      <c r="D14" s="46" t="s">
        <v>52</v>
      </c>
      <c r="E14" s="124"/>
      <c r="F14" s="48">
        <f t="shared" si="2"/>
        <v>0</v>
      </c>
      <c r="G14" s="49"/>
    </row>
    <row r="15" spans="1:7" outlineLevel="1">
      <c r="A15" s="43"/>
      <c r="B15" s="44"/>
      <c r="C15" s="45"/>
      <c r="D15" s="46"/>
      <c r="E15" s="124"/>
      <c r="F15" s="48">
        <f t="shared" si="2"/>
        <v>0</v>
      </c>
      <c r="G15" s="49"/>
    </row>
    <row r="16" spans="1:7" outlineLevel="1">
      <c r="A16" s="43"/>
      <c r="B16" s="44" t="s">
        <v>167</v>
      </c>
      <c r="C16" s="45"/>
      <c r="D16" s="46" t="s">
        <v>17</v>
      </c>
      <c r="E16" s="124"/>
      <c r="F16" s="48">
        <f t="shared" si="2"/>
        <v>0</v>
      </c>
      <c r="G16" s="49"/>
    </row>
    <row r="17" spans="1:7" outlineLevel="1">
      <c r="A17" s="43"/>
      <c r="B17" s="44" t="s">
        <v>168</v>
      </c>
      <c r="C17" s="45"/>
      <c r="D17" s="46" t="s">
        <v>17</v>
      </c>
      <c r="E17" s="124"/>
      <c r="F17" s="48">
        <f t="shared" si="2"/>
        <v>0</v>
      </c>
      <c r="G17" s="49"/>
    </row>
    <row r="18" spans="1:7" outlineLevel="1">
      <c r="A18" s="43"/>
      <c r="B18" s="44"/>
      <c r="C18" s="45"/>
      <c r="D18" s="46"/>
      <c r="E18" s="124"/>
      <c r="F18" s="123"/>
      <c r="G18" s="49"/>
    </row>
    <row r="19" spans="1:7" ht="18" customHeight="1">
      <c r="A19" s="50" t="s">
        <v>169</v>
      </c>
      <c r="B19" s="51"/>
      <c r="C19" s="52"/>
      <c r="D19" s="53"/>
      <c r="E19" s="54"/>
      <c r="F19" s="55">
        <f>SUM(F20:F23)</f>
        <v>0</v>
      </c>
      <c r="G19" s="56"/>
    </row>
    <row r="20" spans="1:7" outlineLevel="1">
      <c r="A20" s="43"/>
      <c r="B20" s="44" t="s">
        <v>170</v>
      </c>
      <c r="C20" s="45"/>
      <c r="D20" s="46" t="s">
        <v>52</v>
      </c>
      <c r="E20" s="47"/>
      <c r="F20" s="48">
        <f t="shared" ref="F20:F21" si="3">E20*C20</f>
        <v>0</v>
      </c>
      <c r="G20" s="49"/>
    </row>
    <row r="21" spans="1:7" outlineLevel="1">
      <c r="A21" s="43"/>
      <c r="B21" s="44" t="s">
        <v>171</v>
      </c>
      <c r="C21" s="45"/>
      <c r="D21" s="46" t="s">
        <v>52</v>
      </c>
      <c r="E21" s="47"/>
      <c r="F21" s="48">
        <f t="shared" si="3"/>
        <v>0</v>
      </c>
      <c r="G21" s="49"/>
    </row>
    <row r="22" spans="1:7" outlineLevel="1">
      <c r="A22" s="43"/>
      <c r="B22" s="44" t="s">
        <v>172</v>
      </c>
      <c r="C22" s="45"/>
      <c r="D22" s="46" t="s">
        <v>52</v>
      </c>
      <c r="E22" s="47"/>
      <c r="F22" s="48">
        <f t="shared" ref="F22" si="4">E22*C22</f>
        <v>0</v>
      </c>
      <c r="G22" s="49"/>
    </row>
    <row r="23" spans="1:7">
      <c r="A23" s="43"/>
      <c r="B23" s="44"/>
      <c r="C23" s="45"/>
      <c r="D23" s="46"/>
      <c r="E23" s="47"/>
      <c r="F23" s="48"/>
      <c r="G23" s="49"/>
    </row>
    <row r="24" spans="1:7" ht="18" customHeight="1">
      <c r="A24" s="50" t="s">
        <v>173</v>
      </c>
      <c r="B24" s="51"/>
      <c r="C24" s="52"/>
      <c r="D24" s="53"/>
      <c r="E24" s="54"/>
      <c r="F24" s="55">
        <f>SUM(F25:F30)</f>
        <v>0</v>
      </c>
      <c r="G24" s="56"/>
    </row>
    <row r="25" spans="1:7" outlineLevel="1">
      <c r="A25" s="43"/>
      <c r="B25" s="44" t="s">
        <v>174</v>
      </c>
      <c r="C25" s="45"/>
      <c r="D25" s="46" t="s">
        <v>52</v>
      </c>
      <c r="E25" s="47"/>
      <c r="F25" s="48">
        <f t="shared" ref="F25:F29" si="5">E25*C25</f>
        <v>0</v>
      </c>
      <c r="G25" s="49"/>
    </row>
    <row r="26" spans="1:7" outlineLevel="1">
      <c r="A26" s="43"/>
      <c r="B26" s="44" t="s">
        <v>175</v>
      </c>
      <c r="C26" s="45"/>
      <c r="D26" s="46" t="s">
        <v>52</v>
      </c>
      <c r="E26" s="47"/>
      <c r="F26" s="48">
        <f t="shared" si="5"/>
        <v>0</v>
      </c>
      <c r="G26" s="49"/>
    </row>
    <row r="27" spans="1:7" outlineLevel="1">
      <c r="A27" s="43"/>
      <c r="B27" s="44" t="s">
        <v>176</v>
      </c>
      <c r="C27" s="45"/>
      <c r="D27" s="46" t="s">
        <v>52</v>
      </c>
      <c r="E27" s="47"/>
      <c r="F27" s="48">
        <f t="shared" si="5"/>
        <v>0</v>
      </c>
      <c r="G27" s="49"/>
    </row>
    <row r="28" spans="1:7" outlineLevel="1">
      <c r="A28" s="43"/>
      <c r="B28" s="44" t="s">
        <v>177</v>
      </c>
      <c r="C28" s="45"/>
      <c r="D28" s="46" t="s">
        <v>54</v>
      </c>
      <c r="E28" s="47"/>
      <c r="F28" s="48">
        <f t="shared" si="5"/>
        <v>0</v>
      </c>
      <c r="G28" s="49"/>
    </row>
    <row r="29" spans="1:7" outlineLevel="1">
      <c r="A29" s="43"/>
      <c r="B29" s="44" t="s">
        <v>178</v>
      </c>
      <c r="C29" s="45"/>
      <c r="D29" s="46" t="s">
        <v>56</v>
      </c>
      <c r="E29" s="47"/>
      <c r="F29" s="48">
        <f t="shared" si="5"/>
        <v>0</v>
      </c>
      <c r="G29" s="49"/>
    </row>
    <row r="30" spans="1:7">
      <c r="A30" s="43"/>
      <c r="B30" s="44"/>
      <c r="C30" s="45"/>
      <c r="D30" s="46"/>
      <c r="E30" s="47"/>
      <c r="F30" s="48"/>
      <c r="G30" s="49"/>
    </row>
    <row r="31" spans="1:7" ht="18" customHeight="1">
      <c r="A31" s="50" t="s">
        <v>179</v>
      </c>
      <c r="B31" s="51"/>
      <c r="C31" s="52"/>
      <c r="D31" s="53"/>
      <c r="E31" s="54"/>
      <c r="F31" s="55">
        <f>SUM(F32:F39)</f>
        <v>0</v>
      </c>
      <c r="G31" s="56"/>
    </row>
    <row r="32" spans="1:7" outlineLevel="1">
      <c r="A32" s="43"/>
      <c r="B32" s="44" t="s">
        <v>180</v>
      </c>
      <c r="C32" s="45"/>
      <c r="D32" s="46" t="s">
        <v>54</v>
      </c>
      <c r="E32" s="122"/>
      <c r="F32" s="48">
        <f t="shared" ref="F32:F38" si="6">E32*C32</f>
        <v>0</v>
      </c>
      <c r="G32" s="49"/>
    </row>
    <row r="33" spans="1:7" outlineLevel="1">
      <c r="A33" s="43"/>
      <c r="B33" s="44" t="s">
        <v>181</v>
      </c>
      <c r="C33" s="45"/>
      <c r="D33" s="46" t="s">
        <v>54</v>
      </c>
      <c r="E33" s="124"/>
      <c r="F33" s="48">
        <f t="shared" si="6"/>
        <v>0</v>
      </c>
      <c r="G33" s="49"/>
    </row>
    <row r="34" spans="1:7" outlineLevel="1">
      <c r="A34" s="43"/>
      <c r="B34" s="44" t="s">
        <v>182</v>
      </c>
      <c r="C34" s="45"/>
      <c r="D34" s="46" t="s">
        <v>56</v>
      </c>
      <c r="E34" s="124"/>
      <c r="F34" s="48">
        <f t="shared" si="6"/>
        <v>0</v>
      </c>
      <c r="G34" s="49"/>
    </row>
    <row r="35" spans="1:7" outlineLevel="1">
      <c r="A35" s="43"/>
      <c r="B35" s="44" t="s">
        <v>183</v>
      </c>
      <c r="C35" s="45"/>
      <c r="D35" s="46" t="s">
        <v>56</v>
      </c>
      <c r="E35" s="124"/>
      <c r="F35" s="48">
        <f t="shared" si="6"/>
        <v>0</v>
      </c>
      <c r="G35" s="49"/>
    </row>
    <row r="36" spans="1:7" outlineLevel="1">
      <c r="A36" s="43"/>
      <c r="B36" s="44" t="s">
        <v>184</v>
      </c>
      <c r="C36" s="45"/>
      <c r="D36" s="46" t="s">
        <v>56</v>
      </c>
      <c r="E36" s="124"/>
      <c r="F36" s="48">
        <f t="shared" si="6"/>
        <v>0</v>
      </c>
      <c r="G36" s="49"/>
    </row>
    <row r="37" spans="1:7" outlineLevel="1">
      <c r="A37" s="43"/>
      <c r="B37" s="44" t="s">
        <v>185</v>
      </c>
      <c r="C37" s="45"/>
      <c r="D37" s="46" t="s">
        <v>56</v>
      </c>
      <c r="E37" s="124"/>
      <c r="F37" s="48">
        <f t="shared" si="6"/>
        <v>0</v>
      </c>
      <c r="G37" s="49"/>
    </row>
    <row r="38" spans="1:7" outlineLevel="1">
      <c r="A38" s="43"/>
      <c r="B38" s="44"/>
      <c r="C38" s="45"/>
      <c r="D38" s="46"/>
      <c r="E38" s="47"/>
      <c r="F38" s="48">
        <f t="shared" si="6"/>
        <v>0</v>
      </c>
      <c r="G38" s="49"/>
    </row>
    <row r="39" spans="1:7">
      <c r="A39" s="43"/>
      <c r="B39" s="44"/>
      <c r="C39" s="45"/>
      <c r="D39" s="46"/>
      <c r="E39" s="47"/>
      <c r="F39" s="48"/>
      <c r="G39" s="49"/>
    </row>
    <row r="40" spans="1:7" ht="18" customHeight="1">
      <c r="A40" s="50" t="s">
        <v>186</v>
      </c>
      <c r="B40" s="51"/>
      <c r="C40" s="52"/>
      <c r="D40" s="53"/>
      <c r="E40" s="54"/>
      <c r="F40" s="55">
        <f>SUM(F41:F52)</f>
        <v>0</v>
      </c>
      <c r="G40" s="56"/>
    </row>
    <row r="41" spans="1:7" outlineLevel="1">
      <c r="A41" s="43"/>
      <c r="B41" s="44" t="s">
        <v>187</v>
      </c>
      <c r="C41" s="45"/>
      <c r="D41" s="46" t="s">
        <v>56</v>
      </c>
      <c r="E41" s="47"/>
      <c r="F41" s="48">
        <f t="shared" ref="F41:F51" si="7">E41*C41</f>
        <v>0</v>
      </c>
      <c r="G41" s="49"/>
    </row>
    <row r="42" spans="1:7" outlineLevel="1">
      <c r="A42" s="43"/>
      <c r="B42" s="44" t="s">
        <v>188</v>
      </c>
      <c r="C42" s="45"/>
      <c r="D42" s="46" t="s">
        <v>56</v>
      </c>
      <c r="E42" s="47"/>
      <c r="F42" s="48">
        <f t="shared" si="7"/>
        <v>0</v>
      </c>
      <c r="G42" s="49"/>
    </row>
    <row r="43" spans="1:7" outlineLevel="1">
      <c r="A43" s="43"/>
      <c r="B43" s="44" t="s">
        <v>189</v>
      </c>
      <c r="C43" s="45"/>
      <c r="D43" s="46" t="s">
        <v>56</v>
      </c>
      <c r="E43" s="47"/>
      <c r="F43" s="48">
        <f t="shared" si="7"/>
        <v>0</v>
      </c>
      <c r="G43" s="49"/>
    </row>
    <row r="44" spans="1:7" outlineLevel="1">
      <c r="A44" s="43"/>
      <c r="B44" s="44" t="s">
        <v>190</v>
      </c>
      <c r="C44" s="45"/>
      <c r="D44" s="46" t="s">
        <v>56</v>
      </c>
      <c r="E44" s="47"/>
      <c r="F44" s="48">
        <f t="shared" si="7"/>
        <v>0</v>
      </c>
      <c r="G44" s="49"/>
    </row>
    <row r="45" spans="1:7" outlineLevel="1">
      <c r="A45" s="43"/>
      <c r="B45" s="44" t="s">
        <v>191</v>
      </c>
      <c r="C45" s="45"/>
      <c r="D45" s="46" t="s">
        <v>56</v>
      </c>
      <c r="E45" s="47"/>
      <c r="F45" s="48">
        <f t="shared" si="7"/>
        <v>0</v>
      </c>
      <c r="G45" s="49"/>
    </row>
    <row r="46" spans="1:7">
      <c r="A46" s="43"/>
      <c r="B46" s="44" t="s">
        <v>192</v>
      </c>
      <c r="C46" s="45"/>
      <c r="D46" s="46" t="s">
        <v>56</v>
      </c>
      <c r="E46" s="47"/>
      <c r="F46" s="48">
        <f t="shared" si="7"/>
        <v>0</v>
      </c>
      <c r="G46" s="49"/>
    </row>
    <row r="47" spans="1:7" outlineLevel="1">
      <c r="A47" s="43"/>
      <c r="B47" s="44" t="s">
        <v>193</v>
      </c>
      <c r="C47" s="45"/>
      <c r="D47" s="46" t="s">
        <v>56</v>
      </c>
      <c r="E47" s="47"/>
      <c r="F47" s="48">
        <f t="shared" si="7"/>
        <v>0</v>
      </c>
      <c r="G47" s="49"/>
    </row>
    <row r="48" spans="1:7" outlineLevel="1">
      <c r="A48" s="43"/>
      <c r="B48" s="44" t="s">
        <v>194</v>
      </c>
      <c r="C48" s="45"/>
      <c r="D48" s="46" t="s">
        <v>56</v>
      </c>
      <c r="E48" s="47"/>
      <c r="F48" s="48">
        <f t="shared" si="7"/>
        <v>0</v>
      </c>
      <c r="G48" s="49"/>
    </row>
    <row r="49" spans="1:9" outlineLevel="1">
      <c r="A49" s="43"/>
      <c r="B49" s="44" t="s">
        <v>195</v>
      </c>
      <c r="C49" s="45"/>
      <c r="D49" s="46" t="s">
        <v>56</v>
      </c>
      <c r="E49" s="47"/>
      <c r="F49" s="48">
        <f t="shared" ref="F49" si="8">E49*C49</f>
        <v>0</v>
      </c>
      <c r="G49" s="49"/>
    </row>
    <row r="50" spans="1:9" outlineLevel="1">
      <c r="A50" s="43"/>
      <c r="B50" s="44" t="s">
        <v>196</v>
      </c>
      <c r="C50" s="45"/>
      <c r="D50" s="46" t="s">
        <v>56</v>
      </c>
      <c r="E50" s="47"/>
      <c r="F50" s="48">
        <f t="shared" si="7"/>
        <v>0</v>
      </c>
      <c r="G50" s="49"/>
    </row>
    <row r="51" spans="1:9">
      <c r="A51" s="43"/>
      <c r="B51" s="44" t="s">
        <v>197</v>
      </c>
      <c r="C51" s="45"/>
      <c r="D51" s="46" t="s">
        <v>56</v>
      </c>
      <c r="E51" s="47"/>
      <c r="F51" s="48">
        <f t="shared" si="7"/>
        <v>0</v>
      </c>
      <c r="G51" s="49"/>
    </row>
    <row r="52" spans="1:9">
      <c r="A52" s="43"/>
      <c r="B52" s="44"/>
      <c r="C52" s="45"/>
      <c r="D52" s="46"/>
      <c r="E52" s="47"/>
      <c r="F52" s="48"/>
      <c r="G52" s="49"/>
    </row>
    <row r="53" spans="1:9" ht="18" customHeight="1">
      <c r="A53" s="50" t="s">
        <v>198</v>
      </c>
      <c r="B53" s="51"/>
      <c r="C53" s="52"/>
      <c r="D53" s="53"/>
      <c r="E53" s="54"/>
      <c r="F53" s="55">
        <f>SUM(F54:F64)</f>
        <v>0</v>
      </c>
      <c r="G53" s="56"/>
    </row>
    <row r="54" spans="1:9" outlineLevel="1">
      <c r="A54" s="43"/>
      <c r="B54" s="44" t="s">
        <v>199</v>
      </c>
      <c r="C54" s="45"/>
      <c r="D54" s="46" t="s">
        <v>56</v>
      </c>
      <c r="E54" s="122"/>
      <c r="F54" s="48">
        <f t="shared" ref="F54:F63" si="9">E54*C54</f>
        <v>0</v>
      </c>
      <c r="G54" s="49"/>
      <c r="I54" s="35"/>
    </row>
    <row r="55" spans="1:9" outlineLevel="1">
      <c r="A55" s="43"/>
      <c r="B55" s="44" t="s">
        <v>200</v>
      </c>
      <c r="C55" s="45"/>
      <c r="D55" s="46" t="s">
        <v>56</v>
      </c>
      <c r="E55" s="122"/>
      <c r="F55" s="48">
        <f t="shared" ref="F55:F59" si="10">E55*C55</f>
        <v>0</v>
      </c>
      <c r="G55" s="49"/>
      <c r="I55" s="35"/>
    </row>
    <row r="56" spans="1:9" outlineLevel="1">
      <c r="A56" s="43"/>
      <c r="B56" s="44" t="s">
        <v>201</v>
      </c>
      <c r="C56" s="45"/>
      <c r="D56" s="46" t="s">
        <v>56</v>
      </c>
      <c r="E56" s="122"/>
      <c r="F56" s="48">
        <f t="shared" si="10"/>
        <v>0</v>
      </c>
      <c r="G56" s="49"/>
      <c r="I56" s="35"/>
    </row>
    <row r="57" spans="1:9" outlineLevel="1">
      <c r="A57" s="43"/>
      <c r="B57" s="44" t="s">
        <v>202</v>
      </c>
      <c r="C57" s="45"/>
      <c r="D57" s="46" t="s">
        <v>56</v>
      </c>
      <c r="E57" s="122"/>
      <c r="F57" s="48">
        <f t="shared" si="10"/>
        <v>0</v>
      </c>
      <c r="G57" s="49"/>
      <c r="I57" s="35"/>
    </row>
    <row r="58" spans="1:9" outlineLevel="1">
      <c r="A58" s="43"/>
      <c r="B58" s="44" t="s">
        <v>203</v>
      </c>
      <c r="C58" s="45"/>
      <c r="D58" s="46" t="s">
        <v>56</v>
      </c>
      <c r="E58" s="122"/>
      <c r="F58" s="48">
        <f t="shared" si="10"/>
        <v>0</v>
      </c>
      <c r="G58" s="49"/>
      <c r="I58" s="35"/>
    </row>
    <row r="59" spans="1:9" outlineLevel="1">
      <c r="A59" s="43"/>
      <c r="B59" s="44" t="s">
        <v>204</v>
      </c>
      <c r="C59" s="45"/>
      <c r="D59" s="46" t="s">
        <v>56</v>
      </c>
      <c r="E59" s="122"/>
      <c r="F59" s="48">
        <f t="shared" si="10"/>
        <v>0</v>
      </c>
      <c r="G59" s="49"/>
      <c r="I59" s="35"/>
    </row>
    <row r="60" spans="1:9" outlineLevel="1">
      <c r="A60" s="43"/>
      <c r="B60" s="44" t="s">
        <v>205</v>
      </c>
      <c r="C60" s="45"/>
      <c r="D60" s="46" t="s">
        <v>56</v>
      </c>
      <c r="E60" s="124"/>
      <c r="F60" s="48">
        <f t="shared" si="9"/>
        <v>0</v>
      </c>
      <c r="G60" s="49"/>
    </row>
    <row r="61" spans="1:9" outlineLevel="1">
      <c r="A61" s="43"/>
      <c r="B61" s="44" t="s">
        <v>206</v>
      </c>
      <c r="C61" s="45"/>
      <c r="D61" s="46" t="s">
        <v>56</v>
      </c>
      <c r="E61" s="124"/>
      <c r="F61" s="48">
        <f t="shared" ref="F61:F62" si="11">E61*C61</f>
        <v>0</v>
      </c>
      <c r="G61" s="49"/>
    </row>
    <row r="62" spans="1:9" outlineLevel="1">
      <c r="A62" s="43"/>
      <c r="B62" s="44" t="s">
        <v>207</v>
      </c>
      <c r="C62" s="45"/>
      <c r="D62" s="46" t="s">
        <v>208</v>
      </c>
      <c r="E62" s="124"/>
      <c r="F62" s="48">
        <f t="shared" si="11"/>
        <v>0</v>
      </c>
      <c r="G62" s="49"/>
    </row>
    <row r="63" spans="1:9" outlineLevel="1">
      <c r="A63" s="43"/>
      <c r="B63" s="44" t="s">
        <v>209</v>
      </c>
      <c r="C63" s="45"/>
      <c r="D63" s="46" t="s">
        <v>56</v>
      </c>
      <c r="E63" s="124"/>
      <c r="F63" s="48">
        <f t="shared" si="9"/>
        <v>0</v>
      </c>
      <c r="G63" s="49"/>
    </row>
    <row r="64" spans="1:9" outlineLevel="1">
      <c r="A64" s="43"/>
      <c r="B64" s="44"/>
      <c r="C64" s="45"/>
      <c r="D64" s="46"/>
      <c r="E64" s="124"/>
      <c r="F64" s="48"/>
      <c r="G64" s="49"/>
    </row>
    <row r="65" spans="1:9" ht="18" customHeight="1">
      <c r="A65" s="50" t="s">
        <v>210</v>
      </c>
      <c r="B65" s="51"/>
      <c r="C65" s="52"/>
      <c r="D65" s="53"/>
      <c r="E65" s="54"/>
      <c r="F65" s="55">
        <f>SUM(F66:F68)</f>
        <v>0</v>
      </c>
      <c r="G65" s="56"/>
    </row>
    <row r="66" spans="1:9" outlineLevel="1">
      <c r="A66" s="43"/>
      <c r="B66" s="44" t="s">
        <v>211</v>
      </c>
      <c r="C66" s="45"/>
      <c r="D66" s="46" t="s">
        <v>17</v>
      </c>
      <c r="E66" s="47"/>
      <c r="F66" s="48">
        <f t="shared" ref="F66:F67" si="12">E66*C66</f>
        <v>0</v>
      </c>
      <c r="G66" s="49"/>
      <c r="I66" s="35"/>
    </row>
    <row r="67" spans="1:9" outlineLevel="1">
      <c r="A67" s="43"/>
      <c r="B67" s="44" t="s">
        <v>212</v>
      </c>
      <c r="C67" s="45"/>
      <c r="D67" s="46" t="s">
        <v>17</v>
      </c>
      <c r="E67" s="47"/>
      <c r="F67" s="48">
        <f t="shared" si="12"/>
        <v>0</v>
      </c>
      <c r="G67" s="49"/>
      <c r="I67" s="35"/>
    </row>
    <row r="68" spans="1:9" outlineLevel="1">
      <c r="A68" s="43"/>
      <c r="B68" s="44"/>
      <c r="C68" s="45"/>
      <c r="D68" s="46"/>
      <c r="E68" s="124"/>
      <c r="F68" s="48"/>
      <c r="G68" s="49"/>
    </row>
    <row r="69" spans="1:9" ht="18" customHeight="1">
      <c r="A69" s="50" t="s">
        <v>213</v>
      </c>
      <c r="B69" s="51"/>
      <c r="C69" s="52"/>
      <c r="D69" s="53"/>
      <c r="E69" s="54"/>
      <c r="F69" s="55">
        <f>SUM(F70:F73)</f>
        <v>0</v>
      </c>
      <c r="G69" s="56"/>
    </row>
    <row r="70" spans="1:9" outlineLevel="1">
      <c r="A70" s="43"/>
      <c r="B70" s="44" t="s">
        <v>214</v>
      </c>
      <c r="C70" s="45"/>
      <c r="D70" s="46" t="s">
        <v>17</v>
      </c>
      <c r="E70" s="47"/>
      <c r="F70" s="48">
        <f t="shared" ref="F70:F72" si="13">E70*C70</f>
        <v>0</v>
      </c>
      <c r="G70" s="49"/>
      <c r="I70" s="35"/>
    </row>
    <row r="71" spans="1:9" outlineLevel="1">
      <c r="A71" s="43"/>
      <c r="B71" s="44" t="s">
        <v>215</v>
      </c>
      <c r="C71" s="45"/>
      <c r="D71" s="46" t="s">
        <v>17</v>
      </c>
      <c r="E71" s="47"/>
      <c r="F71" s="48">
        <f t="shared" ref="F71" si="14">E71*C71</f>
        <v>0</v>
      </c>
      <c r="G71" s="49"/>
      <c r="I71" s="35"/>
    </row>
    <row r="72" spans="1:9" outlineLevel="1">
      <c r="A72" s="43"/>
      <c r="B72" s="44" t="s">
        <v>216</v>
      </c>
      <c r="C72" s="45"/>
      <c r="D72" s="46" t="s">
        <v>17</v>
      </c>
      <c r="E72" s="47"/>
      <c r="F72" s="48">
        <f t="shared" si="13"/>
        <v>0</v>
      </c>
      <c r="G72" s="49"/>
      <c r="I72" s="35"/>
    </row>
    <row r="73" spans="1:9" outlineLevel="1">
      <c r="A73" s="43"/>
      <c r="B73" s="44"/>
      <c r="C73" s="45"/>
      <c r="D73" s="46"/>
      <c r="E73" s="124"/>
      <c r="F73" s="48"/>
      <c r="G73" s="49"/>
    </row>
    <row r="74" spans="1:9" ht="18" customHeight="1">
      <c r="A74" s="50" t="s">
        <v>217</v>
      </c>
      <c r="B74" s="51"/>
      <c r="C74" s="52"/>
      <c r="D74" s="53"/>
      <c r="E74" s="54"/>
      <c r="F74" s="55">
        <f>SUM(F75:F78)</f>
        <v>0</v>
      </c>
      <c r="G74" s="56"/>
    </row>
    <row r="75" spans="1:9" outlineLevel="1">
      <c r="A75" s="43"/>
      <c r="B75" s="44" t="s">
        <v>218</v>
      </c>
      <c r="C75" s="45"/>
      <c r="D75" s="46" t="s">
        <v>219</v>
      </c>
      <c r="E75" s="47"/>
      <c r="F75" s="48">
        <f t="shared" ref="F75:F77" si="15">E75*C75</f>
        <v>0</v>
      </c>
      <c r="G75" s="49"/>
      <c r="I75" s="35"/>
    </row>
    <row r="76" spans="1:9" outlineLevel="1">
      <c r="A76" s="43"/>
      <c r="B76" s="44" t="s">
        <v>220</v>
      </c>
      <c r="C76" s="45"/>
      <c r="D76" s="46" t="s">
        <v>17</v>
      </c>
      <c r="E76" s="47"/>
      <c r="F76" s="48">
        <f t="shared" ref="F76" si="16">E76*C76</f>
        <v>0</v>
      </c>
      <c r="G76" s="49"/>
      <c r="I76" s="35"/>
    </row>
    <row r="77" spans="1:9" outlineLevel="1">
      <c r="A77" s="43"/>
      <c r="B77" s="44" t="s">
        <v>221</v>
      </c>
      <c r="C77" s="45"/>
      <c r="D77" s="46" t="s">
        <v>17</v>
      </c>
      <c r="E77" s="47"/>
      <c r="F77" s="48">
        <f t="shared" si="15"/>
        <v>0</v>
      </c>
      <c r="G77" s="49"/>
      <c r="I77" s="35"/>
    </row>
    <row r="78" spans="1:9" outlineLevel="1">
      <c r="A78" s="43"/>
      <c r="B78" s="44"/>
      <c r="C78" s="45"/>
      <c r="D78" s="46"/>
      <c r="E78" s="124"/>
      <c r="F78" s="48"/>
      <c r="G78" s="49"/>
    </row>
    <row r="79" spans="1:9" ht="18" customHeight="1">
      <c r="A79" s="50" t="s">
        <v>222</v>
      </c>
      <c r="B79" s="51"/>
      <c r="C79" s="52"/>
      <c r="D79" s="53"/>
      <c r="E79" s="54"/>
      <c r="F79" s="55">
        <f>SUM(F80:F84)</f>
        <v>0</v>
      </c>
      <c r="G79" s="56"/>
    </row>
    <row r="80" spans="1:9" outlineLevel="1">
      <c r="A80" s="43"/>
      <c r="B80" s="44" t="s">
        <v>223</v>
      </c>
      <c r="C80" s="45"/>
      <c r="D80" s="46" t="s">
        <v>224</v>
      </c>
      <c r="E80" s="47"/>
      <c r="F80" s="48">
        <f t="shared" ref="F80:F83" si="17">E80*C80</f>
        <v>0</v>
      </c>
      <c r="G80" s="49"/>
    </row>
    <row r="81" spans="1:7" outlineLevel="1">
      <c r="A81" s="43"/>
      <c r="B81" s="44" t="s">
        <v>225</v>
      </c>
      <c r="C81" s="45"/>
      <c r="D81" s="46" t="s">
        <v>224</v>
      </c>
      <c r="E81" s="47"/>
      <c r="F81" s="48">
        <f t="shared" si="17"/>
        <v>0</v>
      </c>
      <c r="G81" s="49"/>
    </row>
    <row r="82" spans="1:7" outlineLevel="1">
      <c r="A82" s="43"/>
      <c r="B82" s="44" t="s">
        <v>226</v>
      </c>
      <c r="C82" s="45"/>
      <c r="D82" s="46" t="s">
        <v>227</v>
      </c>
      <c r="E82" s="47"/>
      <c r="F82" s="48">
        <f t="shared" si="17"/>
        <v>0</v>
      </c>
      <c r="G82" s="49"/>
    </row>
    <row r="83" spans="1:7" outlineLevel="1">
      <c r="A83" s="43"/>
      <c r="B83" s="44" t="s">
        <v>228</v>
      </c>
      <c r="C83" s="45"/>
      <c r="D83" s="46" t="s">
        <v>227</v>
      </c>
      <c r="E83" s="47"/>
      <c r="F83" s="48">
        <f t="shared" si="17"/>
        <v>0</v>
      </c>
      <c r="G83" s="49"/>
    </row>
    <row r="84" spans="1:7" outlineLevel="1">
      <c r="A84" s="43"/>
      <c r="B84" s="44"/>
      <c r="C84" s="45"/>
      <c r="D84" s="46"/>
      <c r="E84" s="124"/>
      <c r="F84" s="48"/>
      <c r="G84" s="49"/>
    </row>
    <row r="85" spans="1:7" ht="18" customHeight="1">
      <c r="A85" s="36" t="s">
        <v>229</v>
      </c>
      <c r="B85" s="37"/>
      <c r="C85" s="38"/>
      <c r="D85" s="39"/>
      <c r="E85" s="40"/>
      <c r="F85" s="41">
        <f>SUM(F86:F91)</f>
        <v>0</v>
      </c>
      <c r="G85" s="42"/>
    </row>
    <row r="86" spans="1:7" outlineLevel="1">
      <c r="A86" s="43"/>
      <c r="B86" s="44" t="s">
        <v>230</v>
      </c>
      <c r="C86" s="45"/>
      <c r="D86" s="46" t="s">
        <v>17</v>
      </c>
      <c r="E86" s="47"/>
      <c r="F86" s="48">
        <f>E86*C86</f>
        <v>0</v>
      </c>
      <c r="G86" s="49"/>
    </row>
    <row r="87" spans="1:7" outlineLevel="1">
      <c r="A87" s="43"/>
      <c r="B87" s="44" t="s">
        <v>231</v>
      </c>
      <c r="C87" s="45"/>
      <c r="D87" s="46" t="s">
        <v>17</v>
      </c>
      <c r="E87" s="47"/>
      <c r="F87" s="48">
        <f t="shared" ref="F87:F90" si="18">E87*C87</f>
        <v>0</v>
      </c>
      <c r="G87" s="115"/>
    </row>
    <row r="88" spans="1:7" outlineLevel="1">
      <c r="A88" s="43"/>
      <c r="B88" s="44" t="s">
        <v>232</v>
      </c>
      <c r="C88" s="45"/>
      <c r="D88" s="46" t="s">
        <v>17</v>
      </c>
      <c r="E88" s="47"/>
      <c r="F88" s="48">
        <f t="shared" ref="F88:F89" si="19">E88*C88</f>
        <v>0</v>
      </c>
      <c r="G88" s="115"/>
    </row>
    <row r="89" spans="1:7" outlineLevel="1">
      <c r="A89" s="43"/>
      <c r="B89" s="44" t="s">
        <v>233</v>
      </c>
      <c r="C89" s="45"/>
      <c r="D89" s="46" t="s">
        <v>17</v>
      </c>
      <c r="E89" s="47"/>
      <c r="F89" s="48">
        <f t="shared" si="19"/>
        <v>0</v>
      </c>
      <c r="G89" s="49"/>
    </row>
    <row r="90" spans="1:7" outlineLevel="1">
      <c r="A90" s="43"/>
      <c r="B90" s="44" t="s">
        <v>234</v>
      </c>
      <c r="C90" s="45"/>
      <c r="D90" s="46" t="s">
        <v>17</v>
      </c>
      <c r="E90" s="47"/>
      <c r="F90" s="48">
        <f t="shared" si="18"/>
        <v>0</v>
      </c>
      <c r="G90" s="49"/>
    </row>
    <row r="91" spans="1:7">
      <c r="A91" s="43"/>
      <c r="B91" s="44"/>
      <c r="C91" s="45"/>
      <c r="D91" s="46"/>
      <c r="E91" s="47"/>
      <c r="F91" s="48"/>
      <c r="G91" s="49"/>
    </row>
    <row r="92" spans="1:7" ht="18" customHeight="1">
      <c r="A92" s="50" t="s">
        <v>235</v>
      </c>
      <c r="B92" s="51"/>
      <c r="C92" s="52"/>
      <c r="D92" s="53"/>
      <c r="E92" s="54"/>
      <c r="F92" s="41">
        <f>SUM(F93:F99)</f>
        <v>0</v>
      </c>
      <c r="G92" s="56"/>
    </row>
    <row r="93" spans="1:7" outlineLevel="1">
      <c r="A93" s="43"/>
      <c r="B93" s="44" t="s">
        <v>236</v>
      </c>
      <c r="C93" s="45"/>
      <c r="D93" s="46" t="s">
        <v>52</v>
      </c>
      <c r="E93" s="122"/>
      <c r="F93" s="48">
        <f t="shared" ref="F93:F98" si="20">E93*C93</f>
        <v>0</v>
      </c>
      <c r="G93" s="49"/>
    </row>
    <row r="94" spans="1:7" outlineLevel="1">
      <c r="A94" s="43"/>
      <c r="B94" s="44" t="s">
        <v>237</v>
      </c>
      <c r="C94" s="45"/>
      <c r="D94" s="46" t="s">
        <v>17</v>
      </c>
      <c r="E94" s="124"/>
      <c r="F94" s="48">
        <f t="shared" si="20"/>
        <v>0</v>
      </c>
      <c r="G94" s="115"/>
    </row>
    <row r="95" spans="1:7" outlineLevel="1">
      <c r="A95" s="43"/>
      <c r="B95" s="44" t="s">
        <v>238</v>
      </c>
      <c r="C95" s="45"/>
      <c r="D95" s="46" t="s">
        <v>17</v>
      </c>
      <c r="E95" s="124"/>
      <c r="F95" s="48">
        <f t="shared" si="20"/>
        <v>0</v>
      </c>
      <c r="G95" s="49"/>
    </row>
    <row r="96" spans="1:7" outlineLevel="1">
      <c r="A96" s="43"/>
      <c r="B96" s="44" t="s">
        <v>239</v>
      </c>
      <c r="C96" s="45"/>
      <c r="D96" s="46" t="s">
        <v>17</v>
      </c>
      <c r="E96" s="124"/>
      <c r="F96" s="48">
        <f t="shared" si="20"/>
        <v>0</v>
      </c>
      <c r="G96" s="49"/>
    </row>
    <row r="97" spans="1:7" outlineLevel="1">
      <c r="A97" s="43"/>
      <c r="B97" s="44" t="s">
        <v>240</v>
      </c>
      <c r="C97" s="45"/>
      <c r="D97" s="46" t="s">
        <v>17</v>
      </c>
      <c r="E97" s="124"/>
      <c r="F97" s="48">
        <f t="shared" si="20"/>
        <v>0</v>
      </c>
      <c r="G97" s="49"/>
    </row>
    <row r="98" spans="1:7" outlineLevel="1">
      <c r="A98" s="43"/>
      <c r="B98" s="44" t="s">
        <v>241</v>
      </c>
      <c r="C98" s="45"/>
      <c r="D98" s="46" t="s">
        <v>242</v>
      </c>
      <c r="E98" s="124"/>
      <c r="F98" s="48">
        <f t="shared" si="20"/>
        <v>0</v>
      </c>
      <c r="G98" s="49"/>
    </row>
    <row r="99" spans="1:7">
      <c r="A99" s="43"/>
      <c r="B99" s="44"/>
      <c r="C99" s="45"/>
      <c r="D99" s="46"/>
      <c r="E99" s="47"/>
      <c r="F99" s="48"/>
      <c r="G99" s="49"/>
    </row>
    <row r="100" spans="1:7" ht="18" customHeight="1">
      <c r="A100" s="50" t="s">
        <v>243</v>
      </c>
      <c r="B100" s="51"/>
      <c r="C100" s="52"/>
      <c r="D100" s="53"/>
      <c r="E100" s="54"/>
      <c r="F100" s="55">
        <f>SUM(F101:F109)</f>
        <v>0</v>
      </c>
      <c r="G100" s="56"/>
    </row>
    <row r="101" spans="1:7" outlineLevel="1">
      <c r="A101" s="43"/>
      <c r="B101" s="44" t="s">
        <v>244</v>
      </c>
      <c r="C101" s="45"/>
      <c r="D101" s="46" t="s">
        <v>17</v>
      </c>
      <c r="E101" s="47"/>
      <c r="F101" s="48">
        <f t="shared" ref="F101:F108" si="21">E101*C101</f>
        <v>0</v>
      </c>
      <c r="G101" s="49"/>
    </row>
    <row r="102" spans="1:7" outlineLevel="1">
      <c r="A102" s="43"/>
      <c r="B102" s="44" t="s">
        <v>245</v>
      </c>
      <c r="C102" s="45"/>
      <c r="D102" s="46" t="s">
        <v>17</v>
      </c>
      <c r="E102" s="47"/>
      <c r="F102" s="48">
        <f t="shared" ref="F102:F105" si="22">E102*C102</f>
        <v>0</v>
      </c>
      <c r="G102" s="49"/>
    </row>
    <row r="103" spans="1:7" outlineLevel="1">
      <c r="A103" s="43"/>
      <c r="B103" s="44" t="s">
        <v>246</v>
      </c>
      <c r="C103" s="45"/>
      <c r="D103" s="46" t="s">
        <v>17</v>
      </c>
      <c r="E103" s="47"/>
      <c r="F103" s="48">
        <f t="shared" si="22"/>
        <v>0</v>
      </c>
      <c r="G103" s="49"/>
    </row>
    <row r="104" spans="1:7" outlineLevel="1">
      <c r="A104" s="43"/>
      <c r="B104" s="44" t="s">
        <v>247</v>
      </c>
      <c r="C104" s="45"/>
      <c r="D104" s="46" t="s">
        <v>17</v>
      </c>
      <c r="E104" s="47"/>
      <c r="F104" s="48">
        <f t="shared" si="22"/>
        <v>0</v>
      </c>
      <c r="G104" s="49"/>
    </row>
    <row r="105" spans="1:7" outlineLevel="1">
      <c r="A105" s="43"/>
      <c r="B105" s="44" t="s">
        <v>248</v>
      </c>
      <c r="C105" s="45"/>
      <c r="D105" s="46" t="s">
        <v>17</v>
      </c>
      <c r="E105" s="47"/>
      <c r="F105" s="48">
        <f t="shared" si="22"/>
        <v>0</v>
      </c>
      <c r="G105" s="49"/>
    </row>
    <row r="106" spans="1:7" outlineLevel="1">
      <c r="A106" s="43"/>
      <c r="B106" s="44" t="s">
        <v>249</v>
      </c>
      <c r="C106" s="45"/>
      <c r="D106" s="46" t="s">
        <v>17</v>
      </c>
      <c r="E106" s="47"/>
      <c r="F106" s="48">
        <f t="shared" si="21"/>
        <v>0</v>
      </c>
      <c r="G106" s="49"/>
    </row>
    <row r="107" spans="1:7" outlineLevel="1">
      <c r="A107" s="43"/>
      <c r="B107" s="44"/>
      <c r="C107" s="45"/>
      <c r="D107" s="46"/>
      <c r="E107" s="47"/>
      <c r="F107" s="48">
        <f t="shared" si="21"/>
        <v>0</v>
      </c>
      <c r="G107" s="49"/>
    </row>
    <row r="108" spans="1:7" outlineLevel="1">
      <c r="A108" s="43"/>
      <c r="B108" s="44"/>
      <c r="C108" s="45"/>
      <c r="D108" s="46"/>
      <c r="E108" s="47"/>
      <c r="F108" s="48">
        <f t="shared" si="21"/>
        <v>0</v>
      </c>
      <c r="G108" s="49"/>
    </row>
    <row r="109" spans="1:7">
      <c r="A109" s="43"/>
      <c r="B109" s="44"/>
      <c r="C109" s="45"/>
      <c r="D109" s="46"/>
      <c r="E109" s="47"/>
      <c r="F109" s="48"/>
      <c r="G109" s="49"/>
    </row>
    <row r="110" spans="1:7" ht="18" customHeight="1">
      <c r="A110" s="50" t="s">
        <v>250</v>
      </c>
      <c r="B110" s="128"/>
      <c r="C110" s="52"/>
      <c r="D110" s="53"/>
      <c r="E110" s="54"/>
      <c r="F110" s="55">
        <f>SUM(F111:F116)</f>
        <v>0</v>
      </c>
      <c r="G110" s="56"/>
    </row>
    <row r="111" spans="1:7" outlineLevel="1">
      <c r="A111" s="129"/>
      <c r="B111" s="130" t="s">
        <v>251</v>
      </c>
      <c r="C111" s="131"/>
      <c r="D111" s="46" t="s">
        <v>17</v>
      </c>
      <c r="E111" s="47"/>
      <c r="F111" s="48">
        <f t="shared" ref="F111:F115" si="23">E111*C111</f>
        <v>0</v>
      </c>
      <c r="G111" s="49"/>
    </row>
    <row r="112" spans="1:7" outlineLevel="1">
      <c r="A112" s="129"/>
      <c r="B112" s="130" t="s">
        <v>252</v>
      </c>
      <c r="C112" s="131"/>
      <c r="D112" s="46" t="s">
        <v>17</v>
      </c>
      <c r="E112" s="122"/>
      <c r="F112" s="48">
        <f t="shared" si="23"/>
        <v>0</v>
      </c>
      <c r="G112" s="49"/>
    </row>
    <row r="113" spans="1:7" outlineLevel="1">
      <c r="A113" s="129"/>
      <c r="B113" s="130" t="s">
        <v>253</v>
      </c>
      <c r="C113" s="131"/>
      <c r="D113" s="46" t="s">
        <v>17</v>
      </c>
      <c r="E113" s="124"/>
      <c r="F113" s="48">
        <f t="shared" si="23"/>
        <v>0</v>
      </c>
      <c r="G113" s="49"/>
    </row>
    <row r="114" spans="1:7" outlineLevel="1">
      <c r="A114" s="129"/>
      <c r="B114" s="130" t="s">
        <v>254</v>
      </c>
      <c r="C114" s="131"/>
      <c r="D114" s="46" t="s">
        <v>17</v>
      </c>
      <c r="E114" s="124"/>
      <c r="F114" s="48">
        <f t="shared" si="23"/>
        <v>0</v>
      </c>
      <c r="G114" s="49"/>
    </row>
    <row r="115" spans="1:7" outlineLevel="1">
      <c r="A115" s="129"/>
      <c r="B115" s="130" t="s">
        <v>255</v>
      </c>
      <c r="C115" s="131"/>
      <c r="D115" s="46" t="s">
        <v>17</v>
      </c>
      <c r="E115" s="124"/>
      <c r="F115" s="48">
        <f t="shared" si="23"/>
        <v>0</v>
      </c>
      <c r="G115" s="49"/>
    </row>
    <row r="116" spans="1:7" outlineLevel="1">
      <c r="A116" s="129"/>
      <c r="B116" s="130"/>
      <c r="C116" s="131"/>
      <c r="D116" s="46"/>
      <c r="E116" s="124"/>
      <c r="F116" s="123"/>
      <c r="G116" s="49"/>
    </row>
    <row r="117" spans="1:7">
      <c r="A117" s="135" t="s">
        <v>95</v>
      </c>
      <c r="B117" s="136"/>
      <c r="C117" s="137"/>
      <c r="D117" s="138"/>
      <c r="E117" s="139"/>
      <c r="F117" s="140"/>
      <c r="G117" s="136"/>
    </row>
  </sheetData>
  <mergeCells count="1">
    <mergeCell ref="A1:B1"/>
  </mergeCells>
  <pageMargins left="0.7" right="0.7" top="0.75" bottom="0.75" header="0.3" footer="0.3"/>
  <pageSetup scale="6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152"/>
  <sheetViews>
    <sheetView tabSelected="1" view="pageBreakPreview" topLeftCell="A118" zoomScaleNormal="100" zoomScaleSheetLayoutView="100" workbookViewId="0">
      <selection activeCell="C150" sqref="C150"/>
    </sheetView>
  </sheetViews>
  <sheetFormatPr defaultColWidth="9.140625" defaultRowHeight="12.75" outlineLevelRow="1"/>
  <cols>
    <col min="1" max="1" width="5" style="1" customWidth="1"/>
    <col min="2" max="2" width="43.42578125" style="1" customWidth="1"/>
    <col min="3" max="3" width="12.28515625" style="4" bestFit="1" customWidth="1"/>
    <col min="4" max="4" width="9.140625" style="2"/>
    <col min="5" max="5" width="13.7109375" style="5" customWidth="1"/>
    <col min="6" max="6" width="18.5703125" style="35" customWidth="1"/>
    <col min="7" max="7" width="49.28515625" style="1" customWidth="1"/>
    <col min="8" max="8" width="9.140625" style="1"/>
    <col min="9" max="9" width="19" style="1" customWidth="1"/>
    <col min="10" max="16384" width="9.140625" style="1"/>
  </cols>
  <sheetData>
    <row r="1" spans="1:7" ht="28.5" customHeight="1" thickTop="1">
      <c r="A1" s="160" t="s">
        <v>256</v>
      </c>
      <c r="B1" s="161"/>
      <c r="C1" s="10"/>
      <c r="D1" s="11"/>
      <c r="E1" s="12"/>
      <c r="F1" s="13"/>
      <c r="G1" s="14">
        <f ca="1">SUM(F24,F43,F83,F107,F136,F145)</f>
        <v>0</v>
      </c>
    </row>
    <row r="2" spans="1:7" ht="5.0999999999999996" customHeight="1">
      <c r="A2" s="15"/>
      <c r="E2" s="16"/>
      <c r="F2" s="33"/>
      <c r="G2" s="17"/>
    </row>
    <row r="3" spans="1:7" ht="15.75">
      <c r="A3" s="18" t="s">
        <v>44</v>
      </c>
      <c r="B3" s="19" t="s">
        <v>45</v>
      </c>
      <c r="C3" s="6" t="s">
        <v>46</v>
      </c>
      <c r="D3" s="7" t="s">
        <v>47</v>
      </c>
      <c r="E3" s="8" t="s">
        <v>48</v>
      </c>
      <c r="F3" s="9" t="s">
        <v>23</v>
      </c>
      <c r="G3" s="20" t="s">
        <v>49</v>
      </c>
    </row>
    <row r="4" spans="1:7" ht="5.0999999999999996" customHeight="1">
      <c r="A4" s="15"/>
      <c r="E4" s="16"/>
      <c r="F4" s="33"/>
      <c r="G4" s="17"/>
    </row>
    <row r="5" spans="1:7" ht="18" customHeight="1">
      <c r="A5" s="36" t="s">
        <v>32</v>
      </c>
      <c r="B5" s="37"/>
      <c r="C5" s="38"/>
      <c r="D5" s="39"/>
      <c r="E5" s="40"/>
      <c r="F5" s="41">
        <f>SUM(F6:F23)</f>
        <v>0</v>
      </c>
      <c r="G5" s="42"/>
    </row>
    <row r="6" spans="1:7" outlineLevel="1">
      <c r="A6" s="43"/>
      <c r="B6" s="44" t="s">
        <v>60</v>
      </c>
      <c r="C6" s="45"/>
      <c r="D6" s="46"/>
      <c r="E6" s="47"/>
      <c r="F6" s="48">
        <f>E6*C6</f>
        <v>0</v>
      </c>
      <c r="G6" s="49"/>
    </row>
    <row r="7" spans="1:7" outlineLevel="1">
      <c r="A7" s="43"/>
      <c r="B7" s="44" t="s">
        <v>60</v>
      </c>
      <c r="C7" s="45"/>
      <c r="D7" s="46"/>
      <c r="E7" s="47"/>
      <c r="F7" s="48">
        <f t="shared" ref="F7:F22" si="0">E7*C7</f>
        <v>0</v>
      </c>
      <c r="G7" s="49"/>
    </row>
    <row r="8" spans="1:7" outlineLevel="1">
      <c r="A8" s="43"/>
      <c r="B8" s="44" t="s">
        <v>60</v>
      </c>
      <c r="C8" s="45"/>
      <c r="D8" s="46"/>
      <c r="E8" s="47"/>
      <c r="F8" s="48">
        <f t="shared" si="0"/>
        <v>0</v>
      </c>
      <c r="G8" s="49"/>
    </row>
    <row r="9" spans="1:7" outlineLevel="1">
      <c r="A9" s="43"/>
      <c r="B9" s="44" t="s">
        <v>60</v>
      </c>
      <c r="C9" s="45"/>
      <c r="D9" s="46"/>
      <c r="E9" s="47"/>
      <c r="F9" s="48">
        <f t="shared" si="0"/>
        <v>0</v>
      </c>
      <c r="G9" s="49"/>
    </row>
    <row r="10" spans="1:7" outlineLevel="1">
      <c r="A10" s="43"/>
      <c r="B10" s="44" t="s">
        <v>60</v>
      </c>
      <c r="C10" s="45"/>
      <c r="D10" s="46"/>
      <c r="E10" s="47"/>
      <c r="F10" s="48">
        <f t="shared" si="0"/>
        <v>0</v>
      </c>
      <c r="G10" s="49"/>
    </row>
    <row r="11" spans="1:7" outlineLevel="1">
      <c r="A11" s="43"/>
      <c r="B11" s="44" t="s">
        <v>60</v>
      </c>
      <c r="C11" s="45"/>
      <c r="D11" s="46"/>
      <c r="E11" s="47"/>
      <c r="F11" s="48">
        <f t="shared" si="0"/>
        <v>0</v>
      </c>
      <c r="G11" s="49"/>
    </row>
    <row r="12" spans="1:7" outlineLevel="1">
      <c r="A12" s="43"/>
      <c r="B12" s="44" t="s">
        <v>60</v>
      </c>
      <c r="C12" s="45"/>
      <c r="D12" s="46"/>
      <c r="E12" s="47"/>
      <c r="F12" s="48">
        <f t="shared" si="0"/>
        <v>0</v>
      </c>
      <c r="G12" s="49"/>
    </row>
    <row r="13" spans="1:7" outlineLevel="1">
      <c r="A13" s="43"/>
      <c r="B13" s="44" t="s">
        <v>60</v>
      </c>
      <c r="C13" s="45"/>
      <c r="D13" s="46"/>
      <c r="E13" s="47"/>
      <c r="F13" s="48">
        <f t="shared" si="0"/>
        <v>0</v>
      </c>
      <c r="G13" s="49"/>
    </row>
    <row r="14" spans="1:7" outlineLevel="1">
      <c r="A14" s="43"/>
      <c r="B14" s="44" t="s">
        <v>60</v>
      </c>
      <c r="C14" s="45"/>
      <c r="D14" s="46"/>
      <c r="E14" s="47"/>
      <c r="F14" s="48">
        <f t="shared" si="0"/>
        <v>0</v>
      </c>
      <c r="G14" s="49"/>
    </row>
    <row r="15" spans="1:7" outlineLevel="1">
      <c r="A15" s="43"/>
      <c r="B15" s="44" t="s">
        <v>60</v>
      </c>
      <c r="C15" s="45"/>
      <c r="D15" s="46"/>
      <c r="E15" s="47"/>
      <c r="F15" s="48">
        <f t="shared" si="0"/>
        <v>0</v>
      </c>
      <c r="G15" s="49"/>
    </row>
    <row r="16" spans="1:7" outlineLevel="1">
      <c r="A16" s="43"/>
      <c r="B16" s="44" t="s">
        <v>60</v>
      </c>
      <c r="C16" s="45"/>
      <c r="D16" s="46"/>
      <c r="E16" s="47"/>
      <c r="F16" s="48">
        <f t="shared" si="0"/>
        <v>0</v>
      </c>
      <c r="G16" s="49"/>
    </row>
    <row r="17" spans="1:7" outlineLevel="1">
      <c r="A17" s="43"/>
      <c r="B17" s="44" t="s">
        <v>60</v>
      </c>
      <c r="C17" s="45"/>
      <c r="D17" s="46"/>
      <c r="E17" s="47"/>
      <c r="F17" s="48">
        <f t="shared" si="0"/>
        <v>0</v>
      </c>
      <c r="G17" s="49"/>
    </row>
    <row r="18" spans="1:7" outlineLevel="1">
      <c r="A18" s="43"/>
      <c r="B18" s="44" t="s">
        <v>60</v>
      </c>
      <c r="C18" s="45"/>
      <c r="D18" s="46"/>
      <c r="E18" s="47"/>
      <c r="F18" s="48">
        <f t="shared" si="0"/>
        <v>0</v>
      </c>
      <c r="G18" s="49"/>
    </row>
    <row r="19" spans="1:7" outlineLevel="1">
      <c r="A19" s="43"/>
      <c r="B19" s="44" t="s">
        <v>60</v>
      </c>
      <c r="C19" s="45"/>
      <c r="D19" s="46"/>
      <c r="E19" s="47"/>
      <c r="F19" s="48">
        <f t="shared" si="0"/>
        <v>0</v>
      </c>
      <c r="G19" s="49"/>
    </row>
    <row r="20" spans="1:7" outlineLevel="1">
      <c r="A20" s="43"/>
      <c r="B20" s="44" t="s">
        <v>60</v>
      </c>
      <c r="C20" s="45"/>
      <c r="D20" s="46"/>
      <c r="E20" s="47"/>
      <c r="F20" s="48">
        <f t="shared" si="0"/>
        <v>0</v>
      </c>
      <c r="G20" s="49"/>
    </row>
    <row r="21" spans="1:7" outlineLevel="1">
      <c r="A21" s="43"/>
      <c r="B21" s="44" t="s">
        <v>60</v>
      </c>
      <c r="C21" s="45"/>
      <c r="D21" s="46"/>
      <c r="E21" s="47"/>
      <c r="F21" s="48">
        <f t="shared" si="0"/>
        <v>0</v>
      </c>
      <c r="G21" s="49"/>
    </row>
    <row r="22" spans="1:7" outlineLevel="1">
      <c r="A22" s="43"/>
      <c r="B22" s="44" t="s">
        <v>60</v>
      </c>
      <c r="C22" s="45"/>
      <c r="D22" s="46"/>
      <c r="E22" s="47"/>
      <c r="F22" s="48">
        <f t="shared" si="0"/>
        <v>0</v>
      </c>
      <c r="G22" s="49"/>
    </row>
    <row r="23" spans="1:7">
      <c r="A23" s="43"/>
      <c r="B23" s="44"/>
      <c r="C23" s="45"/>
      <c r="D23" s="46"/>
      <c r="E23" s="47"/>
      <c r="F23" s="48"/>
      <c r="G23" s="49"/>
    </row>
    <row r="24" spans="1:7" ht="18" customHeight="1">
      <c r="A24" s="36" t="s">
        <v>33</v>
      </c>
      <c r="B24" s="37"/>
      <c r="C24" s="38"/>
      <c r="D24" s="39"/>
      <c r="E24" s="40"/>
      <c r="F24" s="41">
        <f>SUM(F25:F42)</f>
        <v>0</v>
      </c>
      <c r="G24" s="42"/>
    </row>
    <row r="25" spans="1:7" outlineLevel="1">
      <c r="A25" s="43"/>
      <c r="B25" s="44" t="s">
        <v>60</v>
      </c>
      <c r="C25" s="45"/>
      <c r="D25" s="46" t="s">
        <v>10</v>
      </c>
      <c r="E25" s="47"/>
      <c r="F25" s="48">
        <f>E25*C25</f>
        <v>0</v>
      </c>
      <c r="G25" s="49"/>
    </row>
    <row r="26" spans="1:7" outlineLevel="1">
      <c r="A26" s="43"/>
      <c r="B26" s="44" t="s">
        <v>60</v>
      </c>
      <c r="C26" s="45"/>
      <c r="D26" s="46"/>
      <c r="E26" s="47"/>
      <c r="F26" s="48">
        <f t="shared" ref="F26:F33" si="1">E26*C26</f>
        <v>0</v>
      </c>
      <c r="G26" s="49"/>
    </row>
    <row r="27" spans="1:7" outlineLevel="1">
      <c r="A27" s="43"/>
      <c r="B27" s="44" t="s">
        <v>60</v>
      </c>
      <c r="C27" s="45"/>
      <c r="D27" s="46"/>
      <c r="E27" s="47"/>
      <c r="F27" s="48">
        <f t="shared" si="1"/>
        <v>0</v>
      </c>
      <c r="G27" s="49"/>
    </row>
    <row r="28" spans="1:7" outlineLevel="1">
      <c r="A28" s="43"/>
      <c r="B28" s="44" t="s">
        <v>60</v>
      </c>
      <c r="C28" s="45"/>
      <c r="D28" s="46"/>
      <c r="E28" s="47"/>
      <c r="F28" s="48">
        <f t="shared" si="1"/>
        <v>0</v>
      </c>
      <c r="G28" s="49"/>
    </row>
    <row r="29" spans="1:7" outlineLevel="1">
      <c r="A29" s="43"/>
      <c r="B29" s="44" t="s">
        <v>60</v>
      </c>
      <c r="C29" s="45"/>
      <c r="D29" s="46"/>
      <c r="E29" s="47"/>
      <c r="F29" s="48">
        <f t="shared" si="1"/>
        <v>0</v>
      </c>
      <c r="G29" s="49"/>
    </row>
    <row r="30" spans="1:7" outlineLevel="1">
      <c r="A30" s="43"/>
      <c r="B30" s="44" t="s">
        <v>60</v>
      </c>
      <c r="C30" s="45"/>
      <c r="D30" s="46"/>
      <c r="E30" s="47"/>
      <c r="F30" s="48">
        <f t="shared" si="1"/>
        <v>0</v>
      </c>
      <c r="G30" s="49"/>
    </row>
    <row r="31" spans="1:7" outlineLevel="1">
      <c r="A31" s="43"/>
      <c r="B31" s="44" t="s">
        <v>60</v>
      </c>
      <c r="C31" s="45"/>
      <c r="D31" s="46"/>
      <c r="E31" s="47"/>
      <c r="F31" s="48">
        <f t="shared" si="1"/>
        <v>0</v>
      </c>
      <c r="G31" s="49"/>
    </row>
    <row r="32" spans="1:7" outlineLevel="1">
      <c r="A32" s="43"/>
      <c r="B32" s="44" t="s">
        <v>60</v>
      </c>
      <c r="C32" s="45"/>
      <c r="D32" s="46"/>
      <c r="E32" s="47"/>
      <c r="F32" s="48">
        <f t="shared" si="1"/>
        <v>0</v>
      </c>
      <c r="G32" s="49"/>
    </row>
    <row r="33" spans="1:7" outlineLevel="1">
      <c r="A33" s="43"/>
      <c r="B33" s="44" t="s">
        <v>60</v>
      </c>
      <c r="C33" s="45"/>
      <c r="D33" s="46"/>
      <c r="E33" s="47"/>
      <c r="F33" s="48">
        <f t="shared" si="1"/>
        <v>0</v>
      </c>
      <c r="G33" s="49"/>
    </row>
    <row r="34" spans="1:7" outlineLevel="1">
      <c r="A34" s="43"/>
      <c r="B34" s="44" t="s">
        <v>60</v>
      </c>
      <c r="C34" s="45"/>
      <c r="D34" s="46"/>
      <c r="E34" s="47"/>
      <c r="F34" s="48">
        <f t="shared" ref="F34:F41" si="2">E34*C34</f>
        <v>0</v>
      </c>
      <c r="G34" s="49"/>
    </row>
    <row r="35" spans="1:7" outlineLevel="1">
      <c r="A35" s="43"/>
      <c r="B35" s="44" t="s">
        <v>60</v>
      </c>
      <c r="C35" s="45"/>
      <c r="D35" s="46"/>
      <c r="E35" s="47"/>
      <c r="F35" s="48">
        <f t="shared" si="2"/>
        <v>0</v>
      </c>
      <c r="G35" s="49"/>
    </row>
    <row r="36" spans="1:7" outlineLevel="1">
      <c r="A36" s="43"/>
      <c r="B36" s="44" t="s">
        <v>60</v>
      </c>
      <c r="C36" s="45"/>
      <c r="D36" s="46"/>
      <c r="E36" s="47"/>
      <c r="F36" s="48">
        <f t="shared" si="2"/>
        <v>0</v>
      </c>
      <c r="G36" s="49"/>
    </row>
    <row r="37" spans="1:7" outlineLevel="1">
      <c r="A37" s="43"/>
      <c r="B37" s="44" t="s">
        <v>60</v>
      </c>
      <c r="C37" s="45"/>
      <c r="D37" s="46"/>
      <c r="E37" s="47"/>
      <c r="F37" s="48">
        <f t="shared" si="2"/>
        <v>0</v>
      </c>
      <c r="G37" s="49"/>
    </row>
    <row r="38" spans="1:7" outlineLevel="1">
      <c r="A38" s="43"/>
      <c r="B38" s="44" t="s">
        <v>60</v>
      </c>
      <c r="C38" s="45"/>
      <c r="D38" s="46"/>
      <c r="E38" s="47"/>
      <c r="F38" s="48">
        <f t="shared" si="2"/>
        <v>0</v>
      </c>
      <c r="G38" s="49"/>
    </row>
    <row r="39" spans="1:7" outlineLevel="1">
      <c r="A39" s="43"/>
      <c r="B39" s="44" t="s">
        <v>60</v>
      </c>
      <c r="C39" s="45"/>
      <c r="D39" s="46"/>
      <c r="E39" s="47"/>
      <c r="F39" s="48">
        <f t="shared" si="2"/>
        <v>0</v>
      </c>
      <c r="G39" s="49"/>
    </row>
    <row r="40" spans="1:7" outlineLevel="1">
      <c r="A40" s="43"/>
      <c r="B40" s="44" t="s">
        <v>60</v>
      </c>
      <c r="C40" s="45"/>
      <c r="D40" s="46"/>
      <c r="E40" s="47"/>
      <c r="F40" s="48">
        <f t="shared" si="2"/>
        <v>0</v>
      </c>
      <c r="G40" s="49"/>
    </row>
    <row r="41" spans="1:7" outlineLevel="1">
      <c r="A41" s="43"/>
      <c r="B41" s="44" t="s">
        <v>60</v>
      </c>
      <c r="C41" s="45"/>
      <c r="D41" s="46"/>
      <c r="E41" s="47"/>
      <c r="F41" s="48">
        <f t="shared" si="2"/>
        <v>0</v>
      </c>
      <c r="G41" s="49"/>
    </row>
    <row r="42" spans="1:7">
      <c r="A42" s="43"/>
      <c r="B42" s="44"/>
      <c r="C42" s="45"/>
      <c r="D42" s="46"/>
      <c r="E42" s="47"/>
      <c r="F42" s="48"/>
      <c r="G42" s="49"/>
    </row>
    <row r="43" spans="1:7" ht="18" customHeight="1">
      <c r="A43" s="36" t="s">
        <v>34</v>
      </c>
      <c r="B43" s="51"/>
      <c r="C43" s="52"/>
      <c r="D43" s="53"/>
      <c r="E43" s="54"/>
      <c r="F43" s="55">
        <f>SUM(F44:F82)</f>
        <v>0</v>
      </c>
      <c r="G43" s="56"/>
    </row>
    <row r="44" spans="1:7" outlineLevel="1">
      <c r="A44" s="43"/>
      <c r="B44" s="44" t="s">
        <v>257</v>
      </c>
      <c r="C44" s="45"/>
      <c r="D44" s="46" t="s">
        <v>10</v>
      </c>
      <c r="E44" s="47"/>
      <c r="F44" s="48">
        <f t="shared" ref="F44:F57" si="3">E44*C44</f>
        <v>0</v>
      </c>
      <c r="G44" s="49"/>
    </row>
    <row r="45" spans="1:7" outlineLevel="1">
      <c r="A45" s="43"/>
      <c r="B45" s="44" t="s">
        <v>258</v>
      </c>
      <c r="C45" s="45"/>
      <c r="D45" s="46" t="s">
        <v>10</v>
      </c>
      <c r="E45" s="47"/>
      <c r="F45" s="48">
        <f t="shared" si="3"/>
        <v>0</v>
      </c>
      <c r="G45" s="49"/>
    </row>
    <row r="46" spans="1:7" outlineLevel="1">
      <c r="A46" s="43"/>
      <c r="B46" s="44" t="s">
        <v>259</v>
      </c>
      <c r="C46" s="45"/>
      <c r="D46" s="46" t="s">
        <v>56</v>
      </c>
      <c r="E46" s="47"/>
      <c r="F46" s="48">
        <f t="shared" si="3"/>
        <v>0</v>
      </c>
      <c r="G46" s="49"/>
    </row>
    <row r="47" spans="1:7" outlineLevel="1">
      <c r="A47" s="43"/>
      <c r="B47" s="44" t="s">
        <v>260</v>
      </c>
      <c r="C47" s="45"/>
      <c r="D47" s="46" t="s">
        <v>52</v>
      </c>
      <c r="E47" s="47"/>
      <c r="F47" s="48">
        <f t="shared" si="3"/>
        <v>0</v>
      </c>
      <c r="G47" s="49"/>
    </row>
    <row r="48" spans="1:7" outlineLevel="1">
      <c r="A48" s="43"/>
      <c r="B48" s="44" t="s">
        <v>261</v>
      </c>
      <c r="C48" s="45"/>
      <c r="D48" s="46" t="s">
        <v>75</v>
      </c>
      <c r="E48" s="47"/>
      <c r="F48" s="48">
        <f t="shared" si="3"/>
        <v>0</v>
      </c>
      <c r="G48" s="49"/>
    </row>
    <row r="49" spans="1:7" outlineLevel="1">
      <c r="A49" s="43"/>
      <c r="B49" s="44" t="s">
        <v>262</v>
      </c>
      <c r="C49" s="45"/>
      <c r="D49" s="46" t="s">
        <v>52</v>
      </c>
      <c r="E49" s="47"/>
      <c r="F49" s="48">
        <f t="shared" si="3"/>
        <v>0</v>
      </c>
      <c r="G49" s="49"/>
    </row>
    <row r="50" spans="1:7" outlineLevel="1">
      <c r="A50" s="43"/>
      <c r="B50" s="44" t="s">
        <v>263</v>
      </c>
      <c r="C50" s="45"/>
      <c r="D50" s="46" t="s">
        <v>10</v>
      </c>
      <c r="E50" s="47"/>
      <c r="F50" s="48">
        <f t="shared" si="3"/>
        <v>0</v>
      </c>
      <c r="G50" s="49"/>
    </row>
    <row r="51" spans="1:7" outlineLevel="1">
      <c r="A51" s="43"/>
      <c r="B51" s="44" t="s">
        <v>264</v>
      </c>
      <c r="C51" s="45"/>
      <c r="D51" s="46" t="s">
        <v>10</v>
      </c>
      <c r="E51" s="47"/>
      <c r="F51" s="48">
        <f t="shared" si="3"/>
        <v>0</v>
      </c>
      <c r="G51" s="49"/>
    </row>
    <row r="52" spans="1:7" outlineLevel="1">
      <c r="A52" s="43"/>
      <c r="B52" s="44" t="s">
        <v>265</v>
      </c>
      <c r="C52" s="45"/>
      <c r="D52" s="46" t="s">
        <v>10</v>
      </c>
      <c r="E52" s="47"/>
      <c r="F52" s="48">
        <f t="shared" si="3"/>
        <v>0</v>
      </c>
      <c r="G52" s="49"/>
    </row>
    <row r="53" spans="1:7" outlineLevel="1">
      <c r="A53" s="43"/>
      <c r="B53" s="44" t="s">
        <v>266</v>
      </c>
      <c r="C53" s="45"/>
      <c r="D53" s="46" t="s">
        <v>10</v>
      </c>
      <c r="E53" s="47"/>
      <c r="F53" s="48">
        <f t="shared" si="3"/>
        <v>0</v>
      </c>
      <c r="G53" s="49"/>
    </row>
    <row r="54" spans="1:7" outlineLevel="1">
      <c r="A54" s="43"/>
      <c r="B54" s="44" t="s">
        <v>267</v>
      </c>
      <c r="C54" s="45"/>
      <c r="D54" s="46" t="s">
        <v>10</v>
      </c>
      <c r="E54" s="47"/>
      <c r="F54" s="48">
        <f t="shared" si="3"/>
        <v>0</v>
      </c>
      <c r="G54" s="49"/>
    </row>
    <row r="55" spans="1:7" outlineLevel="1">
      <c r="A55" s="43"/>
      <c r="B55" s="44" t="s">
        <v>268</v>
      </c>
      <c r="C55" s="45"/>
      <c r="D55" s="46" t="s">
        <v>10</v>
      </c>
      <c r="E55" s="47"/>
      <c r="F55" s="48">
        <f t="shared" si="3"/>
        <v>0</v>
      </c>
      <c r="G55" s="49"/>
    </row>
    <row r="56" spans="1:7" outlineLevel="1">
      <c r="A56" s="43"/>
      <c r="B56" s="44" t="s">
        <v>269</v>
      </c>
      <c r="C56" s="45"/>
      <c r="D56" s="46" t="s">
        <v>10</v>
      </c>
      <c r="E56" s="47"/>
      <c r="F56" s="48">
        <f t="shared" si="3"/>
        <v>0</v>
      </c>
      <c r="G56" s="49"/>
    </row>
    <row r="57" spans="1:7" outlineLevel="1">
      <c r="A57" s="43"/>
      <c r="B57" s="44" t="s">
        <v>270</v>
      </c>
      <c r="C57" s="45"/>
      <c r="D57" s="46" t="s">
        <v>10</v>
      </c>
      <c r="E57" s="47"/>
      <c r="F57" s="48">
        <f t="shared" si="3"/>
        <v>0</v>
      </c>
      <c r="G57" s="49"/>
    </row>
    <row r="58" spans="1:7" outlineLevel="1">
      <c r="A58" s="43"/>
      <c r="B58" s="44" t="s">
        <v>271</v>
      </c>
      <c r="C58" s="45"/>
      <c r="D58" s="46" t="s">
        <v>272</v>
      </c>
      <c r="E58" s="47"/>
      <c r="F58" s="48">
        <f t="shared" ref="F58:F81" si="4">E58*C58</f>
        <v>0</v>
      </c>
      <c r="G58" s="49"/>
    </row>
    <row r="59" spans="1:7" outlineLevel="1">
      <c r="A59" s="43"/>
      <c r="B59" s="44" t="s">
        <v>273</v>
      </c>
      <c r="C59" s="45"/>
      <c r="D59" s="46" t="s">
        <v>10</v>
      </c>
      <c r="E59" s="47"/>
      <c r="F59" s="48">
        <f t="shared" si="4"/>
        <v>0</v>
      </c>
      <c r="G59" s="49"/>
    </row>
    <row r="60" spans="1:7" outlineLevel="1">
      <c r="A60" s="43"/>
      <c r="B60" s="44" t="s">
        <v>274</v>
      </c>
      <c r="C60" s="45"/>
      <c r="D60" s="46" t="s">
        <v>10</v>
      </c>
      <c r="E60" s="47"/>
      <c r="F60" s="48">
        <f t="shared" si="4"/>
        <v>0</v>
      </c>
      <c r="G60" s="49"/>
    </row>
    <row r="61" spans="1:7" outlineLevel="1">
      <c r="A61" s="43"/>
      <c r="B61" s="44" t="s">
        <v>275</v>
      </c>
      <c r="C61" s="45"/>
      <c r="D61" s="46" t="s">
        <v>52</v>
      </c>
      <c r="E61" s="47"/>
      <c r="F61" s="48">
        <f t="shared" si="4"/>
        <v>0</v>
      </c>
      <c r="G61" s="49"/>
    </row>
    <row r="62" spans="1:7" outlineLevel="1">
      <c r="A62" s="43"/>
      <c r="B62" s="44" t="s">
        <v>276</v>
      </c>
      <c r="C62" s="45"/>
      <c r="D62" s="46" t="s">
        <v>277</v>
      </c>
      <c r="E62" s="47"/>
      <c r="F62" s="48">
        <f t="shared" si="4"/>
        <v>0</v>
      </c>
      <c r="G62" s="49"/>
    </row>
    <row r="63" spans="1:7" outlineLevel="1">
      <c r="A63" s="43"/>
      <c r="B63" s="44" t="s">
        <v>278</v>
      </c>
      <c r="C63" s="45"/>
      <c r="D63" s="46" t="s">
        <v>52</v>
      </c>
      <c r="E63" s="47"/>
      <c r="F63" s="48">
        <f t="shared" si="4"/>
        <v>0</v>
      </c>
      <c r="G63" s="49"/>
    </row>
    <row r="64" spans="1:7" outlineLevel="1">
      <c r="A64" s="43"/>
      <c r="B64" s="44" t="s">
        <v>279</v>
      </c>
      <c r="C64" s="45"/>
      <c r="D64" s="46" t="s">
        <v>10</v>
      </c>
      <c r="E64" s="47"/>
      <c r="F64" s="48">
        <f t="shared" ref="F64" si="5">E64*C64</f>
        <v>0</v>
      </c>
      <c r="G64" s="49"/>
    </row>
    <row r="65" spans="1:7" outlineLevel="1">
      <c r="A65" s="43"/>
      <c r="B65" s="44" t="s">
        <v>280</v>
      </c>
      <c r="C65" s="45"/>
      <c r="D65" s="46" t="s">
        <v>10</v>
      </c>
      <c r="E65" s="47"/>
      <c r="F65" s="48">
        <f t="shared" ref="F65" si="6">E65*C65</f>
        <v>0</v>
      </c>
      <c r="G65" s="49"/>
    </row>
    <row r="66" spans="1:7" outlineLevel="1">
      <c r="A66" s="43"/>
      <c r="B66" s="44" t="s">
        <v>281</v>
      </c>
      <c r="C66" s="45"/>
      <c r="D66" s="46" t="s">
        <v>75</v>
      </c>
      <c r="E66" s="47"/>
      <c r="F66" s="48">
        <f t="shared" ref="F66:F67" si="7">E66*C66</f>
        <v>0</v>
      </c>
      <c r="G66" s="49"/>
    </row>
    <row r="67" spans="1:7" outlineLevel="1">
      <c r="A67" s="43"/>
      <c r="B67" s="44" t="s">
        <v>282</v>
      </c>
      <c r="C67" s="45"/>
      <c r="D67" s="46" t="s">
        <v>10</v>
      </c>
      <c r="E67" s="47"/>
      <c r="F67" s="48">
        <f t="shared" si="7"/>
        <v>0</v>
      </c>
      <c r="G67" s="49"/>
    </row>
    <row r="68" spans="1:7" outlineLevel="1">
      <c r="A68" s="43"/>
      <c r="B68" s="44" t="s">
        <v>283</v>
      </c>
      <c r="C68" s="45"/>
      <c r="D68" s="46" t="s">
        <v>75</v>
      </c>
      <c r="E68" s="47"/>
      <c r="F68" s="48">
        <f t="shared" si="4"/>
        <v>0</v>
      </c>
      <c r="G68" s="49"/>
    </row>
    <row r="69" spans="1:7" outlineLevel="1">
      <c r="A69" s="43"/>
      <c r="B69" s="44" t="s">
        <v>284</v>
      </c>
      <c r="C69" s="45"/>
      <c r="D69" s="46" t="s">
        <v>10</v>
      </c>
      <c r="E69" s="47"/>
      <c r="F69" s="48">
        <f t="shared" ref="F69:F80" si="8">E69*C69</f>
        <v>0</v>
      </c>
      <c r="G69" s="49"/>
    </row>
    <row r="70" spans="1:7" outlineLevel="1">
      <c r="A70" s="43"/>
      <c r="B70" s="44" t="s">
        <v>285</v>
      </c>
      <c r="C70" s="45"/>
      <c r="D70" s="46" t="s">
        <v>10</v>
      </c>
      <c r="E70" s="47"/>
      <c r="F70" s="48">
        <f t="shared" si="8"/>
        <v>0</v>
      </c>
      <c r="G70" s="49"/>
    </row>
    <row r="71" spans="1:7" outlineLevel="1">
      <c r="A71" s="43"/>
      <c r="B71" s="44" t="s">
        <v>60</v>
      </c>
      <c r="C71" s="45"/>
      <c r="D71" s="46"/>
      <c r="E71" s="47"/>
      <c r="F71" s="48">
        <f t="shared" si="8"/>
        <v>0</v>
      </c>
      <c r="G71" s="49"/>
    </row>
    <row r="72" spans="1:7" outlineLevel="1">
      <c r="A72" s="43"/>
      <c r="B72" s="44" t="s">
        <v>60</v>
      </c>
      <c r="C72" s="45"/>
      <c r="D72" s="46"/>
      <c r="E72" s="47"/>
      <c r="F72" s="48">
        <f t="shared" si="8"/>
        <v>0</v>
      </c>
      <c r="G72" s="49"/>
    </row>
    <row r="73" spans="1:7" outlineLevel="1">
      <c r="A73" s="43"/>
      <c r="B73" s="44" t="s">
        <v>60</v>
      </c>
      <c r="C73" s="45"/>
      <c r="D73" s="46"/>
      <c r="E73" s="47"/>
      <c r="F73" s="48">
        <f t="shared" si="8"/>
        <v>0</v>
      </c>
      <c r="G73" s="49"/>
    </row>
    <row r="74" spans="1:7" outlineLevel="1">
      <c r="A74" s="43"/>
      <c r="B74" s="44" t="s">
        <v>60</v>
      </c>
      <c r="C74" s="45"/>
      <c r="D74" s="46"/>
      <c r="E74" s="47"/>
      <c r="F74" s="48">
        <f t="shared" si="8"/>
        <v>0</v>
      </c>
      <c r="G74" s="49"/>
    </row>
    <row r="75" spans="1:7" outlineLevel="1">
      <c r="A75" s="43"/>
      <c r="B75" s="44" t="s">
        <v>60</v>
      </c>
      <c r="C75" s="45"/>
      <c r="D75" s="46"/>
      <c r="E75" s="47"/>
      <c r="F75" s="48">
        <f t="shared" si="8"/>
        <v>0</v>
      </c>
      <c r="G75" s="49"/>
    </row>
    <row r="76" spans="1:7" outlineLevel="1">
      <c r="A76" s="43"/>
      <c r="B76" s="44" t="s">
        <v>60</v>
      </c>
      <c r="C76" s="45"/>
      <c r="D76" s="46"/>
      <c r="E76" s="47"/>
      <c r="F76" s="48">
        <f t="shared" si="8"/>
        <v>0</v>
      </c>
      <c r="G76" s="49"/>
    </row>
    <row r="77" spans="1:7" outlineLevel="1">
      <c r="A77" s="43"/>
      <c r="B77" s="44" t="s">
        <v>60</v>
      </c>
      <c r="C77" s="45"/>
      <c r="D77" s="46"/>
      <c r="E77" s="47"/>
      <c r="F77" s="48">
        <f t="shared" si="8"/>
        <v>0</v>
      </c>
      <c r="G77" s="49"/>
    </row>
    <row r="78" spans="1:7" outlineLevel="1">
      <c r="A78" s="43"/>
      <c r="B78" s="44" t="s">
        <v>60</v>
      </c>
      <c r="C78" s="45"/>
      <c r="D78" s="46"/>
      <c r="E78" s="47"/>
      <c r="F78" s="48">
        <f t="shared" si="8"/>
        <v>0</v>
      </c>
      <c r="G78" s="49"/>
    </row>
    <row r="79" spans="1:7" outlineLevel="1">
      <c r="A79" s="43"/>
      <c r="B79" s="44" t="s">
        <v>60</v>
      </c>
      <c r="C79" s="45"/>
      <c r="D79" s="46"/>
      <c r="E79" s="47"/>
      <c r="F79" s="48">
        <f t="shared" si="8"/>
        <v>0</v>
      </c>
      <c r="G79" s="49"/>
    </row>
    <row r="80" spans="1:7" outlineLevel="1">
      <c r="A80" s="43"/>
      <c r="B80" s="44" t="s">
        <v>60</v>
      </c>
      <c r="C80" s="45"/>
      <c r="D80" s="46"/>
      <c r="E80" s="47"/>
      <c r="F80" s="48">
        <f t="shared" si="8"/>
        <v>0</v>
      </c>
      <c r="G80" s="49"/>
    </row>
    <row r="81" spans="1:7" outlineLevel="1">
      <c r="A81" s="43"/>
      <c r="B81" s="44" t="s">
        <v>60</v>
      </c>
      <c r="C81" s="45"/>
      <c r="D81" s="46"/>
      <c r="E81" s="47"/>
      <c r="F81" s="48">
        <f t="shared" si="4"/>
        <v>0</v>
      </c>
      <c r="G81" s="49"/>
    </row>
    <row r="82" spans="1:7">
      <c r="A82" s="43"/>
      <c r="B82" s="44"/>
      <c r="C82" s="45"/>
      <c r="D82" s="46"/>
      <c r="E82" s="47"/>
      <c r="F82" s="48"/>
      <c r="G82" s="49"/>
    </row>
    <row r="83" spans="1:7" ht="18" customHeight="1">
      <c r="A83" s="50" t="s">
        <v>35</v>
      </c>
      <c r="B83" s="51"/>
      <c r="C83" s="52"/>
      <c r="D83" s="53"/>
      <c r="E83" s="54"/>
      <c r="F83" s="55">
        <f>SUM(F84:F106)</f>
        <v>0</v>
      </c>
      <c r="G83" s="56"/>
    </row>
    <row r="84" spans="1:7" outlineLevel="1">
      <c r="A84" s="43"/>
      <c r="B84" s="44" t="s">
        <v>286</v>
      </c>
      <c r="C84" s="45"/>
      <c r="D84" s="46" t="s">
        <v>75</v>
      </c>
      <c r="E84" s="47"/>
      <c r="F84" s="48">
        <f t="shared" ref="F84:F99" si="9">E84*C84</f>
        <v>0</v>
      </c>
      <c r="G84" s="49"/>
    </row>
    <row r="85" spans="1:7" outlineLevel="1">
      <c r="A85" s="43"/>
      <c r="B85" s="44" t="s">
        <v>287</v>
      </c>
      <c r="C85" s="45"/>
      <c r="D85" s="46" t="s">
        <v>288</v>
      </c>
      <c r="E85" s="47"/>
      <c r="F85" s="48">
        <f t="shared" si="9"/>
        <v>0</v>
      </c>
      <c r="G85" s="49"/>
    </row>
    <row r="86" spans="1:7" outlineLevel="1">
      <c r="A86" s="43"/>
      <c r="B86" s="44" t="s">
        <v>289</v>
      </c>
      <c r="C86" s="45"/>
      <c r="D86" s="46" t="s">
        <v>10</v>
      </c>
      <c r="E86" s="47"/>
      <c r="F86" s="48">
        <f t="shared" si="9"/>
        <v>0</v>
      </c>
      <c r="G86" s="49"/>
    </row>
    <row r="87" spans="1:7" outlineLevel="1">
      <c r="A87" s="43"/>
      <c r="B87" s="44" t="s">
        <v>290</v>
      </c>
      <c r="C87" s="45"/>
      <c r="D87" s="46" t="s">
        <v>10</v>
      </c>
      <c r="E87" s="47"/>
      <c r="F87" s="48">
        <f t="shared" si="9"/>
        <v>0</v>
      </c>
      <c r="G87" s="49"/>
    </row>
    <row r="88" spans="1:7" outlineLevel="1">
      <c r="A88" s="43"/>
      <c r="B88" s="44" t="s">
        <v>291</v>
      </c>
      <c r="C88" s="45"/>
      <c r="D88" s="46" t="s">
        <v>10</v>
      </c>
      <c r="E88" s="47"/>
      <c r="F88" s="48">
        <f t="shared" si="9"/>
        <v>0</v>
      </c>
      <c r="G88" s="49"/>
    </row>
    <row r="89" spans="1:7" outlineLevel="1">
      <c r="A89" s="43"/>
      <c r="B89" s="44" t="s">
        <v>292</v>
      </c>
      <c r="C89" s="45"/>
      <c r="D89" s="46" t="s">
        <v>293</v>
      </c>
      <c r="E89" s="47"/>
      <c r="F89" s="48">
        <f t="shared" si="9"/>
        <v>0</v>
      </c>
      <c r="G89" s="49"/>
    </row>
    <row r="90" spans="1:7" outlineLevel="1">
      <c r="A90" s="43"/>
      <c r="B90" s="44" t="s">
        <v>294</v>
      </c>
      <c r="C90" s="45"/>
      <c r="D90" s="46" t="s">
        <v>10</v>
      </c>
      <c r="E90" s="47"/>
      <c r="F90" s="48">
        <f t="shared" si="9"/>
        <v>0</v>
      </c>
      <c r="G90" s="49"/>
    </row>
    <row r="91" spans="1:7" outlineLevel="1">
      <c r="A91" s="43"/>
      <c r="B91" s="44" t="s">
        <v>295</v>
      </c>
      <c r="C91" s="45"/>
      <c r="D91" s="46" t="s">
        <v>54</v>
      </c>
      <c r="E91" s="47"/>
      <c r="F91" s="48">
        <f t="shared" si="9"/>
        <v>0</v>
      </c>
      <c r="G91" s="49"/>
    </row>
    <row r="92" spans="1:7" outlineLevel="1">
      <c r="A92" s="43"/>
      <c r="B92" s="44" t="s">
        <v>296</v>
      </c>
      <c r="C92" s="45"/>
      <c r="D92" s="46" t="s">
        <v>54</v>
      </c>
      <c r="E92" s="47"/>
      <c r="F92" s="48">
        <f t="shared" ref="F92" si="10">E92*C92</f>
        <v>0</v>
      </c>
      <c r="G92" s="49"/>
    </row>
    <row r="93" spans="1:7" outlineLevel="1">
      <c r="A93" s="43"/>
      <c r="B93" s="44" t="s">
        <v>297</v>
      </c>
      <c r="C93" s="45"/>
      <c r="D93" s="46" t="s">
        <v>10</v>
      </c>
      <c r="E93" s="47"/>
      <c r="F93" s="48">
        <f t="shared" si="9"/>
        <v>0</v>
      </c>
      <c r="G93" s="49"/>
    </row>
    <row r="94" spans="1:7" outlineLevel="1">
      <c r="A94" s="43"/>
      <c r="B94" s="44" t="s">
        <v>298</v>
      </c>
      <c r="C94" s="45"/>
      <c r="D94" s="46" t="s">
        <v>17</v>
      </c>
      <c r="E94" s="47"/>
      <c r="F94" s="48">
        <f t="shared" si="9"/>
        <v>0</v>
      </c>
      <c r="G94" s="49"/>
    </row>
    <row r="95" spans="1:7" outlineLevel="1">
      <c r="A95" s="43"/>
      <c r="B95" s="44" t="s">
        <v>299</v>
      </c>
      <c r="C95" s="45"/>
      <c r="D95" s="46" t="s">
        <v>10</v>
      </c>
      <c r="E95" s="47"/>
      <c r="F95" s="48">
        <f t="shared" si="9"/>
        <v>0</v>
      </c>
      <c r="G95" s="49"/>
    </row>
    <row r="96" spans="1:7" outlineLevel="1">
      <c r="A96" s="43"/>
      <c r="B96" s="44" t="s">
        <v>300</v>
      </c>
      <c r="C96" s="45"/>
      <c r="D96" s="46" t="s">
        <v>10</v>
      </c>
      <c r="E96" s="47"/>
      <c r="F96" s="48">
        <f t="shared" si="9"/>
        <v>0</v>
      </c>
      <c r="G96" s="49"/>
    </row>
    <row r="97" spans="1:7" outlineLevel="1">
      <c r="A97" s="43"/>
      <c r="B97" s="44" t="s">
        <v>301</v>
      </c>
      <c r="C97" s="45"/>
      <c r="D97" s="46" t="s">
        <v>52</v>
      </c>
      <c r="E97" s="47"/>
      <c r="F97" s="48">
        <f t="shared" si="9"/>
        <v>0</v>
      </c>
      <c r="G97" s="49"/>
    </row>
    <row r="98" spans="1:7" outlineLevel="1">
      <c r="A98" s="43"/>
      <c r="B98" s="44" t="s">
        <v>302</v>
      </c>
      <c r="C98" s="45"/>
      <c r="D98" s="46" t="s">
        <v>10</v>
      </c>
      <c r="E98" s="47"/>
      <c r="F98" s="48">
        <f>E98*C98</f>
        <v>0</v>
      </c>
      <c r="G98" s="49"/>
    </row>
    <row r="99" spans="1:7" outlineLevel="1">
      <c r="A99" s="43"/>
      <c r="B99" s="44" t="s">
        <v>303</v>
      </c>
      <c r="C99" s="45"/>
      <c r="D99" s="46" t="s">
        <v>17</v>
      </c>
      <c r="E99" s="47"/>
      <c r="F99" s="48">
        <f t="shared" si="9"/>
        <v>0</v>
      </c>
      <c r="G99" s="49"/>
    </row>
    <row r="100" spans="1:7" outlineLevel="1">
      <c r="A100" s="43"/>
      <c r="B100" s="44" t="s">
        <v>304</v>
      </c>
      <c r="C100" s="45"/>
      <c r="D100" s="46" t="s">
        <v>305</v>
      </c>
      <c r="E100" s="47"/>
      <c r="F100" s="48">
        <f t="shared" ref="F100:F105" si="11">E100*C100</f>
        <v>0</v>
      </c>
      <c r="G100" s="49"/>
    </row>
    <row r="101" spans="1:7" outlineLevel="1">
      <c r="A101" s="43"/>
      <c r="B101" s="44" t="s">
        <v>226</v>
      </c>
      <c r="C101" s="45"/>
      <c r="D101" s="46" t="s">
        <v>10</v>
      </c>
      <c r="E101" s="47"/>
      <c r="F101" s="48">
        <f t="shared" si="11"/>
        <v>0</v>
      </c>
      <c r="G101" s="49"/>
    </row>
    <row r="102" spans="1:7" outlineLevel="1">
      <c r="A102" s="43"/>
      <c r="B102" s="44" t="s">
        <v>306</v>
      </c>
      <c r="C102" s="45"/>
      <c r="D102" s="46" t="s">
        <v>56</v>
      </c>
      <c r="E102" s="47"/>
      <c r="F102" s="48">
        <f t="shared" si="11"/>
        <v>0</v>
      </c>
      <c r="G102" s="49"/>
    </row>
    <row r="103" spans="1:7" outlineLevel="1">
      <c r="A103" s="43"/>
      <c r="B103" s="44" t="s">
        <v>307</v>
      </c>
      <c r="C103" s="45"/>
      <c r="D103" s="46" t="s">
        <v>56</v>
      </c>
      <c r="E103" s="47"/>
      <c r="F103" s="48">
        <f t="shared" si="11"/>
        <v>0</v>
      </c>
      <c r="G103" s="49"/>
    </row>
    <row r="104" spans="1:7" outlineLevel="1">
      <c r="A104" s="43"/>
      <c r="B104" s="44" t="s">
        <v>60</v>
      </c>
      <c r="C104" s="45"/>
      <c r="D104" s="46"/>
      <c r="E104" s="47"/>
      <c r="F104" s="48">
        <f t="shared" si="11"/>
        <v>0</v>
      </c>
      <c r="G104" s="49"/>
    </row>
    <row r="105" spans="1:7" outlineLevel="1">
      <c r="A105" s="43"/>
      <c r="B105" s="44" t="s">
        <v>60</v>
      </c>
      <c r="C105" s="45"/>
      <c r="D105" s="46"/>
      <c r="E105" s="47"/>
      <c r="F105" s="48">
        <f t="shared" si="11"/>
        <v>0</v>
      </c>
      <c r="G105" s="49"/>
    </row>
    <row r="106" spans="1:7">
      <c r="A106" s="43"/>
      <c r="B106" s="44"/>
      <c r="C106" s="45"/>
      <c r="D106" s="46"/>
      <c r="E106" s="47"/>
      <c r="F106" s="48"/>
      <c r="G106" s="49"/>
    </row>
    <row r="107" spans="1:7" ht="18" customHeight="1">
      <c r="A107" s="50" t="s">
        <v>36</v>
      </c>
      <c r="B107" s="51"/>
      <c r="C107" s="52"/>
      <c r="D107" s="53"/>
      <c r="E107" s="54"/>
      <c r="F107" s="55">
        <f>SUM(F108:F135)</f>
        <v>0</v>
      </c>
      <c r="G107" s="56"/>
    </row>
    <row r="108" spans="1:7" outlineLevel="1">
      <c r="A108" s="43"/>
      <c r="B108" s="44" t="s">
        <v>308</v>
      </c>
      <c r="C108" s="45"/>
      <c r="D108" s="46" t="s">
        <v>10</v>
      </c>
      <c r="E108" s="47"/>
      <c r="F108" s="48">
        <f t="shared" ref="F108:F133" si="12">E108*C108</f>
        <v>0</v>
      </c>
      <c r="G108" s="49"/>
    </row>
    <row r="109" spans="1:7" outlineLevel="1">
      <c r="A109" s="43"/>
      <c r="B109" s="44" t="s">
        <v>309</v>
      </c>
      <c r="C109" s="45"/>
      <c r="D109" s="46" t="s">
        <v>293</v>
      </c>
      <c r="E109" s="47"/>
      <c r="F109" s="48">
        <f t="shared" ref="F109:F110" si="13">E109*C109</f>
        <v>0</v>
      </c>
      <c r="G109" s="49"/>
    </row>
    <row r="110" spans="1:7" outlineLevel="1">
      <c r="A110" s="43"/>
      <c r="B110" s="44" t="s">
        <v>310</v>
      </c>
      <c r="C110" s="45"/>
      <c r="D110" s="46" t="s">
        <v>10</v>
      </c>
      <c r="E110" s="47"/>
      <c r="F110" s="48">
        <f t="shared" si="13"/>
        <v>0</v>
      </c>
      <c r="G110" s="49"/>
    </row>
    <row r="111" spans="1:7" outlineLevel="1">
      <c r="A111" s="43"/>
      <c r="B111" s="44" t="s">
        <v>311</v>
      </c>
      <c r="C111" s="45"/>
      <c r="D111" s="46" t="s">
        <v>10</v>
      </c>
      <c r="E111" s="47"/>
      <c r="F111" s="48">
        <f t="shared" si="12"/>
        <v>0</v>
      </c>
      <c r="G111" s="49"/>
    </row>
    <row r="112" spans="1:7" outlineLevel="1">
      <c r="A112" s="43"/>
      <c r="B112" s="44" t="s">
        <v>312</v>
      </c>
      <c r="C112" s="45"/>
      <c r="D112" s="46" t="s">
        <v>10</v>
      </c>
      <c r="E112" s="47"/>
      <c r="F112" s="48">
        <f t="shared" si="12"/>
        <v>0</v>
      </c>
      <c r="G112" s="49"/>
    </row>
    <row r="113" spans="1:7" outlineLevel="1">
      <c r="A113" s="43"/>
      <c r="B113" s="44" t="s">
        <v>313</v>
      </c>
      <c r="C113" s="45"/>
      <c r="D113" s="46" t="s">
        <v>10</v>
      </c>
      <c r="E113" s="47"/>
      <c r="F113" s="48">
        <f>E113*C113</f>
        <v>0</v>
      </c>
      <c r="G113" s="49"/>
    </row>
    <row r="114" spans="1:7" outlineLevel="1">
      <c r="A114" s="43"/>
      <c r="B114" s="44"/>
      <c r="C114" s="45"/>
      <c r="D114" s="46"/>
      <c r="E114" s="47"/>
      <c r="F114" s="48">
        <f t="shared" si="12"/>
        <v>0</v>
      </c>
      <c r="G114" s="49"/>
    </row>
    <row r="115" spans="1:7" outlineLevel="1">
      <c r="A115" s="43"/>
      <c r="B115" s="44"/>
      <c r="C115" s="45"/>
      <c r="D115" s="46"/>
      <c r="E115" s="47"/>
      <c r="F115" s="48">
        <f t="shared" ref="F115:F128" si="14">E115*C115</f>
        <v>0</v>
      </c>
      <c r="G115" s="49"/>
    </row>
    <row r="116" spans="1:7" outlineLevel="1">
      <c r="A116" s="43"/>
      <c r="B116" s="44"/>
      <c r="C116" s="45"/>
      <c r="D116" s="46"/>
      <c r="E116" s="47"/>
      <c r="F116" s="48">
        <f t="shared" si="14"/>
        <v>0</v>
      </c>
      <c r="G116" s="49"/>
    </row>
    <row r="117" spans="1:7" outlineLevel="1">
      <c r="A117" s="43"/>
      <c r="B117" s="44"/>
      <c r="C117" s="45"/>
      <c r="D117" s="46"/>
      <c r="E117" s="47"/>
      <c r="F117" s="48">
        <f t="shared" si="14"/>
        <v>0</v>
      </c>
      <c r="G117" s="49"/>
    </row>
    <row r="118" spans="1:7" outlineLevel="1">
      <c r="A118" s="43"/>
      <c r="B118" s="44"/>
      <c r="C118" s="45"/>
      <c r="D118" s="46"/>
      <c r="E118" s="47"/>
      <c r="F118" s="48">
        <f t="shared" si="14"/>
        <v>0</v>
      </c>
      <c r="G118" s="49"/>
    </row>
    <row r="119" spans="1:7" outlineLevel="1">
      <c r="A119" s="43"/>
      <c r="B119" s="44"/>
      <c r="C119" s="45"/>
      <c r="D119" s="46"/>
      <c r="E119" s="47"/>
      <c r="F119" s="48">
        <f t="shared" si="14"/>
        <v>0</v>
      </c>
      <c r="G119" s="49"/>
    </row>
    <row r="120" spans="1:7" outlineLevel="1">
      <c r="A120" s="43"/>
      <c r="B120" s="44"/>
      <c r="C120" s="45"/>
      <c r="D120" s="46"/>
      <c r="E120" s="47"/>
      <c r="F120" s="48">
        <f t="shared" si="14"/>
        <v>0</v>
      </c>
      <c r="G120" s="49"/>
    </row>
    <row r="121" spans="1:7" outlineLevel="1">
      <c r="A121" s="43"/>
      <c r="B121" s="44"/>
      <c r="C121" s="45"/>
      <c r="D121" s="46"/>
      <c r="E121" s="47"/>
      <c r="F121" s="48">
        <f>E121*C121</f>
        <v>0</v>
      </c>
      <c r="G121" s="49"/>
    </row>
    <row r="122" spans="1:7" outlineLevel="1">
      <c r="A122" s="43"/>
      <c r="B122" s="44"/>
      <c r="C122" s="45"/>
      <c r="D122" s="46"/>
      <c r="E122" s="47"/>
      <c r="F122" s="48">
        <f t="shared" ref="F122:F125" si="15">E122*C122</f>
        <v>0</v>
      </c>
      <c r="G122" s="49"/>
    </row>
    <row r="123" spans="1:7" outlineLevel="1">
      <c r="A123" s="43"/>
      <c r="B123" s="44"/>
      <c r="C123" s="45"/>
      <c r="D123" s="46"/>
      <c r="E123" s="47"/>
      <c r="F123" s="48">
        <f t="shared" si="15"/>
        <v>0</v>
      </c>
      <c r="G123" s="49"/>
    </row>
    <row r="124" spans="1:7" outlineLevel="1">
      <c r="A124" s="43"/>
      <c r="B124" s="44"/>
      <c r="C124" s="45"/>
      <c r="D124" s="46"/>
      <c r="E124" s="47"/>
      <c r="F124" s="48">
        <f t="shared" si="15"/>
        <v>0</v>
      </c>
      <c r="G124" s="49"/>
    </row>
    <row r="125" spans="1:7" outlineLevel="1">
      <c r="A125" s="43"/>
      <c r="B125" s="44"/>
      <c r="C125" s="45"/>
      <c r="D125" s="46"/>
      <c r="E125" s="47"/>
      <c r="F125" s="48">
        <f t="shared" si="15"/>
        <v>0</v>
      </c>
      <c r="G125" s="49"/>
    </row>
    <row r="126" spans="1:7" outlineLevel="1">
      <c r="A126" s="43"/>
      <c r="B126" s="44"/>
      <c r="C126" s="45"/>
      <c r="D126" s="46"/>
      <c r="E126" s="47"/>
      <c r="F126" s="48">
        <f t="shared" si="14"/>
        <v>0</v>
      </c>
      <c r="G126" s="49"/>
    </row>
    <row r="127" spans="1:7" outlineLevel="1">
      <c r="A127" s="43"/>
      <c r="B127" s="44"/>
      <c r="C127" s="45"/>
      <c r="D127" s="46"/>
      <c r="E127" s="47"/>
      <c r="F127" s="48">
        <f t="shared" si="14"/>
        <v>0</v>
      </c>
      <c r="G127" s="49"/>
    </row>
    <row r="128" spans="1:7" outlineLevel="1">
      <c r="A128" s="43"/>
      <c r="B128" s="44"/>
      <c r="C128" s="45"/>
      <c r="D128" s="46"/>
      <c r="E128" s="47"/>
      <c r="F128" s="48">
        <f t="shared" si="14"/>
        <v>0</v>
      </c>
      <c r="G128" s="49"/>
    </row>
    <row r="129" spans="1:7" outlineLevel="1">
      <c r="A129" s="43"/>
      <c r="B129" s="44" t="s">
        <v>60</v>
      </c>
      <c r="C129" s="45"/>
      <c r="D129" s="46"/>
      <c r="E129" s="47"/>
      <c r="F129" s="48">
        <f t="shared" si="12"/>
        <v>0</v>
      </c>
      <c r="G129" s="49"/>
    </row>
    <row r="130" spans="1:7" outlineLevel="1">
      <c r="A130" s="43"/>
      <c r="B130" s="44" t="s">
        <v>60</v>
      </c>
      <c r="C130" s="45"/>
      <c r="D130" s="46"/>
      <c r="E130" s="47"/>
      <c r="F130" s="48">
        <f t="shared" si="12"/>
        <v>0</v>
      </c>
      <c r="G130" s="49"/>
    </row>
    <row r="131" spans="1:7" outlineLevel="1">
      <c r="A131" s="43"/>
      <c r="B131" s="44" t="s">
        <v>60</v>
      </c>
      <c r="C131" s="45"/>
      <c r="D131" s="46"/>
      <c r="E131" s="47"/>
      <c r="F131" s="48">
        <f t="shared" si="12"/>
        <v>0</v>
      </c>
      <c r="G131" s="49"/>
    </row>
    <row r="132" spans="1:7" outlineLevel="1">
      <c r="A132" s="43"/>
      <c r="B132" s="44" t="s">
        <v>60</v>
      </c>
      <c r="C132" s="45"/>
      <c r="D132" s="46"/>
      <c r="E132" s="47"/>
      <c r="F132" s="48">
        <f t="shared" si="12"/>
        <v>0</v>
      </c>
      <c r="G132" s="49"/>
    </row>
    <row r="133" spans="1:7" outlineLevel="1">
      <c r="A133" s="43"/>
      <c r="B133" s="44" t="s">
        <v>60</v>
      </c>
      <c r="C133" s="45"/>
      <c r="D133" s="46"/>
      <c r="E133" s="47"/>
      <c r="F133" s="48">
        <f t="shared" si="12"/>
        <v>0</v>
      </c>
      <c r="G133" s="49"/>
    </row>
    <row r="134" spans="1:7" outlineLevel="1">
      <c r="A134" s="43"/>
      <c r="B134" s="44" t="s">
        <v>60</v>
      </c>
      <c r="C134" s="45"/>
      <c r="D134" s="46"/>
      <c r="E134" s="47"/>
      <c r="F134" s="48">
        <f t="shared" ref="F134" si="16">E134*C134</f>
        <v>0</v>
      </c>
      <c r="G134" s="49"/>
    </row>
    <row r="135" spans="1:7">
      <c r="A135" s="43"/>
      <c r="B135" s="44"/>
      <c r="C135" s="45"/>
      <c r="D135" s="46"/>
      <c r="E135" s="47"/>
      <c r="F135" s="48"/>
      <c r="G135" s="49"/>
    </row>
    <row r="136" spans="1:7" ht="18" customHeight="1">
      <c r="A136" s="50" t="s">
        <v>37</v>
      </c>
      <c r="B136" s="51"/>
      <c r="C136" s="52"/>
      <c r="D136" s="53"/>
      <c r="E136" s="54"/>
      <c r="F136" s="55">
        <f ca="1">SUM(F137:F144)</f>
        <v>0</v>
      </c>
      <c r="G136" s="56"/>
    </row>
    <row r="137" spans="1:7" outlineLevel="1">
      <c r="A137" s="43"/>
      <c r="B137" s="44" t="s">
        <v>314</v>
      </c>
      <c r="C137" s="132">
        <f ca="1">'ESTIMATE SUMMARY'!$D$23</f>
        <v>0</v>
      </c>
      <c r="D137" s="46" t="s">
        <v>315</v>
      </c>
      <c r="E137" s="133">
        <v>0</v>
      </c>
      <c r="F137" s="48">
        <f ca="1">E137*C137</f>
        <v>0</v>
      </c>
      <c r="G137" s="49" t="s">
        <v>316</v>
      </c>
    </row>
    <row r="138" spans="1:7" outlineLevel="1">
      <c r="A138" s="43"/>
      <c r="B138" s="44" t="s">
        <v>317</v>
      </c>
      <c r="C138" s="132">
        <f ca="1">'ESTIMATE SUMMARY'!$D$23</f>
        <v>0</v>
      </c>
      <c r="D138" s="46" t="s">
        <v>315</v>
      </c>
      <c r="E138" s="133">
        <v>0</v>
      </c>
      <c r="F138" s="48">
        <f ca="1">E138*C138</f>
        <v>0</v>
      </c>
      <c r="G138" s="49" t="s">
        <v>316</v>
      </c>
    </row>
    <row r="139" spans="1:7" outlineLevel="1">
      <c r="A139" s="43"/>
      <c r="B139" s="44" t="s">
        <v>318</v>
      </c>
      <c r="C139" s="132">
        <f ca="1">'ESTIMATE SUMMARY'!$D$23</f>
        <v>0</v>
      </c>
      <c r="D139" s="46" t="s">
        <v>315</v>
      </c>
      <c r="E139" s="133">
        <v>0</v>
      </c>
      <c r="F139" s="48">
        <f ca="1">E139*C139</f>
        <v>0</v>
      </c>
      <c r="G139" s="49" t="s">
        <v>316</v>
      </c>
    </row>
    <row r="140" spans="1:7" outlineLevel="1">
      <c r="A140" s="43"/>
      <c r="B140" s="44" t="s">
        <v>319</v>
      </c>
      <c r="C140" s="132">
        <f ca="1">'ESTIMATE SUMMARY'!$D$23</f>
        <v>0</v>
      </c>
      <c r="D140" s="46" t="s">
        <v>315</v>
      </c>
      <c r="E140" s="133">
        <v>0</v>
      </c>
      <c r="F140" s="48">
        <f ca="1">E140*C140</f>
        <v>0</v>
      </c>
      <c r="G140" s="49" t="s">
        <v>316</v>
      </c>
    </row>
    <row r="141" spans="1:7" outlineLevel="1">
      <c r="A141" s="43"/>
      <c r="B141" s="44" t="s">
        <v>60</v>
      </c>
      <c r="C141" s="45"/>
      <c r="D141" s="46"/>
      <c r="E141" s="47"/>
      <c r="F141" s="48">
        <f t="shared" ref="F141:F143" si="17">E141*C141</f>
        <v>0</v>
      </c>
      <c r="G141" s="49"/>
    </row>
    <row r="142" spans="1:7" outlineLevel="1">
      <c r="A142" s="43"/>
      <c r="B142" s="44" t="s">
        <v>60</v>
      </c>
      <c r="C142" s="45"/>
      <c r="D142" s="46"/>
      <c r="E142" s="47"/>
      <c r="F142" s="48">
        <f t="shared" si="17"/>
        <v>0</v>
      </c>
      <c r="G142" s="49"/>
    </row>
    <row r="143" spans="1:7" outlineLevel="1">
      <c r="A143" s="43"/>
      <c r="B143" s="44" t="s">
        <v>60</v>
      </c>
      <c r="C143" s="45"/>
      <c r="D143" s="46"/>
      <c r="E143" s="47"/>
      <c r="F143" s="48">
        <f t="shared" si="17"/>
        <v>0</v>
      </c>
      <c r="G143" s="49"/>
    </row>
    <row r="144" spans="1:7">
      <c r="A144" s="43"/>
      <c r="B144" s="44"/>
      <c r="C144" s="45"/>
      <c r="D144" s="46"/>
      <c r="E144" s="47"/>
      <c r="F144" s="48"/>
      <c r="G144" s="49"/>
    </row>
    <row r="145" spans="1:7" ht="18" customHeight="1">
      <c r="A145" s="50" t="s">
        <v>38</v>
      </c>
      <c r="B145" s="51"/>
      <c r="C145" s="52"/>
      <c r="D145" s="53"/>
      <c r="E145" s="54"/>
      <c r="F145" s="55">
        <f ca="1">SUM(F146:F151)</f>
        <v>0</v>
      </c>
      <c r="G145" s="56"/>
    </row>
    <row r="146" spans="1:7" outlineLevel="1">
      <c r="A146" s="43"/>
      <c r="B146" s="44" t="s">
        <v>320</v>
      </c>
      <c r="C146" s="132">
        <f ca="1">'ESTIMATE SUMMARY'!$D$23</f>
        <v>0</v>
      </c>
      <c r="D146" s="46" t="s">
        <v>315</v>
      </c>
      <c r="E146" s="134">
        <v>1.7000000000000001E-2</v>
      </c>
      <c r="F146" s="48">
        <f ca="1">E146*C146</f>
        <v>0</v>
      </c>
      <c r="G146" s="49"/>
    </row>
    <row r="147" spans="1:7" outlineLevel="1">
      <c r="A147" s="43"/>
      <c r="B147" s="44" t="s">
        <v>60</v>
      </c>
      <c r="C147" s="45"/>
      <c r="D147" s="46"/>
      <c r="E147" s="47"/>
      <c r="F147" s="48">
        <f t="shared" ref="F147:F150" si="18">E147*C147</f>
        <v>0</v>
      </c>
      <c r="G147" s="49"/>
    </row>
    <row r="148" spans="1:7" outlineLevel="1">
      <c r="A148" s="43"/>
      <c r="B148" s="44" t="s">
        <v>60</v>
      </c>
      <c r="C148" s="45"/>
      <c r="D148" s="46"/>
      <c r="E148" s="47"/>
      <c r="F148" s="48">
        <f t="shared" si="18"/>
        <v>0</v>
      </c>
      <c r="G148" s="49"/>
    </row>
    <row r="149" spans="1:7" outlineLevel="1">
      <c r="A149" s="43"/>
      <c r="B149" s="44" t="s">
        <v>60</v>
      </c>
      <c r="C149" s="45"/>
      <c r="D149" s="46"/>
      <c r="E149" s="47"/>
      <c r="F149" s="48">
        <f t="shared" si="18"/>
        <v>0</v>
      </c>
      <c r="G149" s="49"/>
    </row>
    <row r="150" spans="1:7" outlineLevel="1">
      <c r="A150" s="43"/>
      <c r="B150" s="44" t="s">
        <v>60</v>
      </c>
      <c r="C150" s="45"/>
      <c r="D150" s="46"/>
      <c r="E150" s="47"/>
      <c r="F150" s="48">
        <f t="shared" si="18"/>
        <v>0</v>
      </c>
      <c r="G150" s="49"/>
    </row>
    <row r="151" spans="1:7" s="4" customFormat="1" ht="13.5" thickBot="1">
      <c r="A151" s="57"/>
      <c r="B151" s="58"/>
      <c r="C151" s="59"/>
      <c r="D151" s="60"/>
      <c r="E151" s="61"/>
      <c r="F151" s="62"/>
      <c r="G151" s="63"/>
    </row>
    <row r="152" spans="1:7" ht="13.5" thickTop="1">
      <c r="A152" s="135" t="s">
        <v>95</v>
      </c>
      <c r="B152" s="136"/>
      <c r="C152" s="137"/>
      <c r="D152" s="138"/>
      <c r="E152" s="139"/>
      <c r="F152" s="140"/>
      <c r="G152" s="136"/>
    </row>
  </sheetData>
  <mergeCells count="1">
    <mergeCell ref="A1:B1"/>
  </mergeCells>
  <pageMargins left="0.7" right="0.7" top="0.75" bottom="0.75" header="0.3" footer="0.3"/>
  <pageSetup scale="64" fitToHeight="3" orientation="landscape" r:id="rId1"/>
  <rowBreaks count="2" manualBreakCount="2">
    <brk id="42" max="16383" man="1"/>
    <brk id="106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6"/>
  <sheetViews>
    <sheetView view="pageBreakPreview" zoomScale="130" zoomScaleNormal="100" zoomScaleSheetLayoutView="130" workbookViewId="0">
      <selection activeCell="E6" sqref="E6"/>
    </sheetView>
  </sheetViews>
  <sheetFormatPr defaultColWidth="9.140625" defaultRowHeight="12.75" outlineLevelRow="1"/>
  <cols>
    <col min="1" max="1" width="5" style="1" customWidth="1"/>
    <col min="2" max="2" width="42" style="1" customWidth="1"/>
    <col min="3" max="3" width="13.42578125" style="4" customWidth="1"/>
    <col min="4" max="4" width="9.140625" style="2"/>
    <col min="5" max="5" width="13.7109375" style="5" customWidth="1"/>
    <col min="6" max="6" width="18.5703125" style="35" customWidth="1"/>
    <col min="7" max="7" width="49.28515625" style="1" customWidth="1"/>
    <col min="8" max="8" width="9.140625" style="1"/>
    <col min="9" max="9" width="19" style="1" customWidth="1"/>
    <col min="10" max="16384" width="9.140625" style="1"/>
  </cols>
  <sheetData>
    <row r="1" spans="1:7" ht="28.5" customHeight="1" thickTop="1">
      <c r="A1" s="160" t="s">
        <v>321</v>
      </c>
      <c r="B1" s="161"/>
      <c r="C1" s="10"/>
      <c r="D1" s="11"/>
      <c r="E1" s="12"/>
      <c r="F1" s="13"/>
      <c r="G1" s="14">
        <f>SUM(F5)</f>
        <v>0</v>
      </c>
    </row>
    <row r="2" spans="1:7" ht="5.0999999999999996" customHeight="1">
      <c r="A2" s="15"/>
      <c r="E2" s="16"/>
      <c r="F2" s="33"/>
      <c r="G2" s="17"/>
    </row>
    <row r="3" spans="1:7" ht="15.75">
      <c r="A3" s="18" t="s">
        <v>44</v>
      </c>
      <c r="B3" s="19" t="s">
        <v>45</v>
      </c>
      <c r="C3" s="6" t="s">
        <v>46</v>
      </c>
      <c r="D3" s="7" t="s">
        <v>47</v>
      </c>
      <c r="E3" s="8" t="s">
        <v>48</v>
      </c>
      <c r="F3" s="9" t="s">
        <v>23</v>
      </c>
      <c r="G3" s="20" t="s">
        <v>49</v>
      </c>
    </row>
    <row r="4" spans="1:7" ht="19.5" customHeight="1">
      <c r="A4" s="15"/>
      <c r="E4" s="16"/>
      <c r="F4" s="33"/>
      <c r="G4" s="17"/>
    </row>
    <row r="5" spans="1:7" ht="18" customHeight="1">
      <c r="A5" s="36" t="s">
        <v>322</v>
      </c>
      <c r="B5" s="37"/>
      <c r="C5" s="38"/>
      <c r="D5" s="39"/>
      <c r="E5" s="40"/>
      <c r="F5" s="41">
        <f>SUM(F6:F6)</f>
        <v>0</v>
      </c>
      <c r="G5" s="42"/>
    </row>
    <row r="6" spans="1:7" outlineLevel="1">
      <c r="A6" s="43"/>
      <c r="B6" s="44" t="s">
        <v>29</v>
      </c>
      <c r="C6" s="132">
        <f>SUM('ESTIMATE SUMMARY'!D5:D8)</f>
        <v>0</v>
      </c>
      <c r="D6" s="46" t="s">
        <v>323</v>
      </c>
      <c r="E6" s="127"/>
      <c r="F6" s="48">
        <f>E6*C6</f>
        <v>0</v>
      </c>
      <c r="G6" s="49" t="s">
        <v>324</v>
      </c>
    </row>
  </sheetData>
  <mergeCells count="1">
    <mergeCell ref="A1:B1"/>
  </mergeCells>
  <pageMargins left="0.7" right="0.7" top="0.75" bottom="0.75" header="0.3" footer="0.3"/>
  <pageSetup scale="8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6"/>
  <sheetViews>
    <sheetView view="pageBreakPreview" zoomScaleNormal="100" zoomScaleSheetLayoutView="100" workbookViewId="0">
      <selection activeCell="G26" sqref="G26"/>
    </sheetView>
  </sheetViews>
  <sheetFormatPr defaultColWidth="9.140625" defaultRowHeight="12.75" outlineLevelRow="1"/>
  <cols>
    <col min="1" max="1" width="5" style="1" customWidth="1"/>
    <col min="2" max="2" width="42" style="1" customWidth="1"/>
    <col min="3" max="3" width="9.140625" style="4"/>
    <col min="4" max="4" width="9.140625" style="2"/>
    <col min="5" max="5" width="13.7109375" style="5" customWidth="1"/>
    <col min="6" max="6" width="18.5703125" style="35" customWidth="1"/>
    <col min="7" max="7" width="49.28515625" style="1" customWidth="1"/>
    <col min="8" max="8" width="9.140625" style="1"/>
    <col min="9" max="9" width="19" style="1" customWidth="1"/>
    <col min="10" max="16384" width="9.140625" style="1"/>
  </cols>
  <sheetData>
    <row r="1" spans="1:7" ht="28.5" customHeight="1" thickTop="1">
      <c r="A1" s="160" t="s">
        <v>325</v>
      </c>
      <c r="B1" s="161"/>
      <c r="C1" s="10"/>
      <c r="D1" s="11"/>
      <c r="E1" s="12"/>
      <c r="F1" s="13"/>
      <c r="G1" s="14">
        <f ca="1">SUM(F5)</f>
        <v>0</v>
      </c>
    </row>
    <row r="2" spans="1:7" ht="4.5" customHeight="1">
      <c r="A2" s="15"/>
      <c r="E2" s="16"/>
      <c r="F2" s="33"/>
      <c r="G2" s="17"/>
    </row>
    <row r="3" spans="1:7" ht="15.75">
      <c r="A3" s="18" t="s">
        <v>44</v>
      </c>
      <c r="B3" s="19" t="s">
        <v>45</v>
      </c>
      <c r="C3" s="6"/>
      <c r="D3" s="7"/>
      <c r="E3" s="8" t="s">
        <v>326</v>
      </c>
      <c r="F3" s="9"/>
      <c r="G3" s="20" t="s">
        <v>49</v>
      </c>
    </row>
    <row r="4" spans="1:7" ht="15.75" customHeight="1">
      <c r="A4" s="15"/>
      <c r="E4" s="16"/>
      <c r="F4" s="33"/>
      <c r="G4" s="17"/>
    </row>
    <row r="5" spans="1:7" ht="18" customHeight="1">
      <c r="A5" s="36" t="s">
        <v>40</v>
      </c>
      <c r="B5" s="37"/>
      <c r="C5" s="38"/>
      <c r="D5" s="39"/>
      <c r="E5" s="40"/>
      <c r="F5" s="41">
        <f ca="1">SUM(F6:F6)</f>
        <v>0</v>
      </c>
      <c r="G5" s="42"/>
    </row>
    <row r="6" spans="1:7" outlineLevel="1">
      <c r="A6" s="43"/>
      <c r="B6" s="44" t="s">
        <v>40</v>
      </c>
      <c r="C6" s="45">
        <v>1</v>
      </c>
      <c r="D6" s="46" t="s">
        <v>75</v>
      </c>
      <c r="E6" s="127"/>
      <c r="F6" s="48">
        <f ca="1">'ESTIMATE SUMMARY'!D26</f>
        <v>0</v>
      </c>
      <c r="G6" s="49" t="s">
        <v>327</v>
      </c>
    </row>
  </sheetData>
  <mergeCells count="1">
    <mergeCell ref="A1:B1"/>
  </mergeCells>
  <pageMargins left="0.7" right="0.7" top="0.75" bottom="0.75" header="0.3" footer="0.3"/>
  <pageSetup scale="8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0BDBC10CF546D4BA29F40EEB8D20DE2" ma:contentTypeVersion="8" ma:contentTypeDescription="Create a new document." ma:contentTypeScope="" ma:versionID="36d45ab9d9e7eb20354241f4c7476c6a">
  <xsd:schema xmlns:xsd="http://www.w3.org/2001/XMLSchema" xmlns:xs="http://www.w3.org/2001/XMLSchema" xmlns:p="http://schemas.microsoft.com/office/2006/metadata/properties" xmlns:ns2="4c7cb554-20b6-4fa4-898a-c0f89e653727" targetNamespace="http://schemas.microsoft.com/office/2006/metadata/properties" ma:root="true" ma:fieldsID="ed799462697228b49993eb805f9f794d" ns2:_="">
    <xsd:import namespace="4c7cb554-20b6-4fa4-898a-c0f89e65372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7cb554-20b6-4fa4-898a-c0f89e65372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8B051DE-514D-4F14-A46D-557D00C98F72}"/>
</file>

<file path=customXml/itemProps2.xml><?xml version="1.0" encoding="utf-8"?>
<ds:datastoreItem xmlns:ds="http://schemas.openxmlformats.org/officeDocument/2006/customXml" ds:itemID="{088CD8A0-CC99-44EF-94F2-C74459E4136C}"/>
</file>

<file path=customXml/itemProps3.xml><?xml version="1.0" encoding="utf-8"?>
<ds:datastoreItem xmlns:ds="http://schemas.openxmlformats.org/officeDocument/2006/customXml" ds:itemID="{87F6811D-6FC3-4722-988E-69BC3171849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Drew Siebert</dc:creator>
  <cp:keywords/>
  <dc:description/>
  <cp:lastModifiedBy>Chi Ho Sun</cp:lastModifiedBy>
  <cp:revision/>
  <dcterms:created xsi:type="dcterms:W3CDTF">2017-10-30T21:16:17Z</dcterms:created>
  <dcterms:modified xsi:type="dcterms:W3CDTF">2025-01-03T17:47:04Z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108ffcf-2669-4294-ad05-f3c3170caeca_Enabled">
    <vt:lpwstr>true</vt:lpwstr>
  </property>
  <property fmtid="{D5CDD505-2E9C-101B-9397-08002B2CF9AE}" pid="3" name="MSIP_Label_5108ffcf-2669-4294-ad05-f3c3170caeca_SetDate">
    <vt:lpwstr>2023-12-22T21:28:42Z</vt:lpwstr>
  </property>
  <property fmtid="{D5CDD505-2E9C-101B-9397-08002B2CF9AE}" pid="4" name="MSIP_Label_5108ffcf-2669-4294-ad05-f3c3170caeca_Method">
    <vt:lpwstr>Standard</vt:lpwstr>
  </property>
  <property fmtid="{D5CDD505-2E9C-101B-9397-08002B2CF9AE}" pid="5" name="MSIP_Label_5108ffcf-2669-4294-ad05-f3c3170caeca_Name">
    <vt:lpwstr>5108ffcf-2669-4294-ad05-f3c3170caeca</vt:lpwstr>
  </property>
  <property fmtid="{D5CDD505-2E9C-101B-9397-08002B2CF9AE}" pid="6" name="MSIP_Label_5108ffcf-2669-4294-ad05-f3c3170caeca_SiteId">
    <vt:lpwstr>434e9d2b-d8d3-4bd9-bd27-03b20a16d863</vt:lpwstr>
  </property>
  <property fmtid="{D5CDD505-2E9C-101B-9397-08002B2CF9AE}" pid="7" name="MSIP_Label_5108ffcf-2669-4294-ad05-f3c3170caeca_ActionId">
    <vt:lpwstr>d3bca7f7-1316-4e96-8cd0-e7fc2cddde00</vt:lpwstr>
  </property>
  <property fmtid="{D5CDD505-2E9C-101B-9397-08002B2CF9AE}" pid="8" name="MSIP_Label_5108ffcf-2669-4294-ad05-f3c3170caeca_ContentBits">
    <vt:lpwstr>0</vt:lpwstr>
  </property>
  <property fmtid="{D5CDD505-2E9C-101B-9397-08002B2CF9AE}" pid="9" name="ContentTypeId">
    <vt:lpwstr>0x01010040BDBC10CF546D4BA29F40EEB8D20DE2</vt:lpwstr>
  </property>
</Properties>
</file>